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.Дорогобуж" sheetId="1" r:id="rId1"/>
    <sheet name="п. ВДнепровский" sheetId="2" r:id="rId2"/>
    <sheet name="д.НовоМихайловское" sheetId="3" r:id="rId3"/>
    <sheet name="д.Шаломино" sheetId="4" r:id="rId4"/>
    <sheet name="д.Пушкарево" sheetId="5" r:id="rId5"/>
    <sheet name="д.Елисеенки" sheetId="6" r:id="rId6"/>
    <sheet name="полив" sheetId="7" r:id="rId7"/>
  </sheets>
  <definedNames/>
  <calcPr fullCalcOnLoad="1"/>
</workbook>
</file>

<file path=xl/sharedStrings.xml><?xml version="1.0" encoding="utf-8"?>
<sst xmlns="http://schemas.openxmlformats.org/spreadsheetml/2006/main" count="323" uniqueCount="95">
  <si>
    <t>С ЦЕНТРАЛИЗОВАННЫМ ГОРЯЧИМ ВОДОСНАБЖЕНИЕМ, ОБОРУДОВАННЫЕ</t>
  </si>
  <si>
    <t>УМЫВАЛЬНИКАМИ, МОЙКАМИ, ДУШАМИ И ВАННАМИ</t>
  </si>
  <si>
    <t>УМЫВАЛЬНИКАМИ, МОЙКАМИ, ДУШЕМ</t>
  </si>
  <si>
    <t>С ВОДОПРОВОДОМ И КАНАЛИЗАЦИЕЙ С ВАННАМИ И</t>
  </si>
  <si>
    <t>ЭЛЕКТРИЧЕСКИМИ ВОДОНАГРЕВАТЕЛЯМИ</t>
  </si>
  <si>
    <t>ГАЗОВЫМИ ВОДОНАГРЕВАТЕЛЯМИ</t>
  </si>
  <si>
    <t>С ВОДОПРОВОДОМ И КАНАЛИЗАЦИЕЙ С ВАННАМИ И ВОДОНАГРЕВА-</t>
  </si>
  <si>
    <t>ТЕЛЯМИ, РАБОТАЮЩИМИ НА ТВЕРДОМ ТОПЛИВЕ</t>
  </si>
  <si>
    <t>С ВОДОПРОВОДОМ И КАНАЛИЗАЦИЕЙ БЕЗ ВАНН</t>
  </si>
  <si>
    <t>С ГАЗОСНАБЖЕНИЕМ</t>
  </si>
  <si>
    <t>С ВОДОПРОВОДОМ И КАНАЛИЗАЦИЕЙ БЕЗ ВАНН , БЕЗ ГВС</t>
  </si>
  <si>
    <t>НЕ ПОДКЛЮЧЕННЫЕ К ЦЕНТРАЛЬНОЙ СИСТЕМЕ ПРИ ПОЛЬЗОВАНИИ</t>
  </si>
  <si>
    <t>УЛИЧНЫМИ КОЛОНКАМИ</t>
  </si>
  <si>
    <t>С ОБЩИМИ ДУШЕВЫМИ</t>
  </si>
  <si>
    <t>С ДУШЕВЫМИ ВО ВСЕХ КОМНАТАХ</t>
  </si>
  <si>
    <t>Норма на</t>
  </si>
  <si>
    <t>Тариф</t>
  </si>
  <si>
    <t>руб/мз</t>
  </si>
  <si>
    <t>Сумма на</t>
  </si>
  <si>
    <t xml:space="preserve">                 Водоснабжение</t>
  </si>
  <si>
    <t xml:space="preserve">                 Водоотведение</t>
  </si>
  <si>
    <t>С ЦЕНТРАЛИЗОВАННЫМ ГОРЯЧИМ ВОДОСНАБЖЕНИЕМ, ОБОРУДОВАН-</t>
  </si>
  <si>
    <t>НЫЕ УМЫВАЛЬНИКАМИ, МОЙКАМИ, ДУШЕМ И  СИДЯЧИМИ ВАННАМИ</t>
  </si>
  <si>
    <t>НЫЕ УМЫВАЛЬНИКАМИ, МОЙКАМИ, ДУШЕМ</t>
  </si>
  <si>
    <t>МИ ВОДОНАГРЕВАТЕЛЯМИ</t>
  </si>
  <si>
    <t>С ВОДОПРОВОДОМ И КАНАЛИЗАЦИЕЙ С ВАННАМИ И ГАЗОВЫМИ</t>
  </si>
  <si>
    <t>ВОДОНАГРЕВАТЕЛЯМИ</t>
  </si>
  <si>
    <t xml:space="preserve">С ОБЩИМИ КУХНЯМИ, ДУШЕВЫМИ НА ЭТАЖАХ ПРИ ЖИЛЫХ КОМНАТАХ </t>
  </si>
  <si>
    <t>В КАЖДОЙ СЕКЦИИ</t>
  </si>
  <si>
    <t>ПРИ НАЛИЧИИ ВОДОПРОВОДНОГО ВВОДА</t>
  </si>
  <si>
    <t xml:space="preserve">С ВОДОПРОВОДОМ И КАНАЛИЗАЦИЕЙ С ВАННАМИ И ГАЗОВЫМИ </t>
  </si>
  <si>
    <t>ПРИ ПОЛЬЗОВАНИИ УЛИЧНЫМИ КОЛОНКАМИ</t>
  </si>
  <si>
    <t>С ЦЕНТРАЛИЗОВАННЫМ ГОРЯЧИМ ВОДОСНАБЖЕНИЕМ, ОБОРУДО-</t>
  </si>
  <si>
    <t>ВАННЫЕ УМЫВАЛЬНИКАМИ, МОЙКАМИ, ДУШАМИ И ВАННАМИ</t>
  </si>
  <si>
    <t>1 чел./мз</t>
  </si>
  <si>
    <t>Вид благоустройства</t>
  </si>
  <si>
    <t>С ВОДОПРОВОДОМ И КАНАЛИЗАЦИЕЙ С ВАННАМИ И ЭЛЕКТРИЧЕСКИ-</t>
  </si>
  <si>
    <t>1 чел./руб.</t>
  </si>
  <si>
    <t>С ЦЕНТРАЛЬНЫМ ВОДОСНАБЖЕНИЕМ, ОБРУДОВАННЫМИ ВАННАМИ</t>
  </si>
  <si>
    <t>БАНЯ(1 строение)</t>
  </si>
  <si>
    <t>КОРОВА(1голова)</t>
  </si>
  <si>
    <t>ЛОШАДЬ (1голова)</t>
  </si>
  <si>
    <t>СВИНЬЯ (1голова)</t>
  </si>
  <si>
    <t>ОВЦА(1голова)</t>
  </si>
  <si>
    <t>Вид  благоустройства</t>
  </si>
  <si>
    <t>КОРОВА (1 голова)</t>
  </si>
  <si>
    <t>КОЗА (1 голова)</t>
  </si>
  <si>
    <t>БАНЯ (1 строение)</t>
  </si>
  <si>
    <t>С ВОДОПРОВОДОМ И КАНАЛИЗАЦИЕЙ БЕЗ ВАННБЕЗ ГВС</t>
  </si>
  <si>
    <t>С ДУШЕВЫМИ ВО ВСЕХ ЖИЛЫХ КОМНАТАХ</t>
  </si>
  <si>
    <t>Ед.изм.</t>
  </si>
  <si>
    <t>Норматив</t>
  </si>
  <si>
    <t>воды</t>
  </si>
  <si>
    <t>Стоимость</t>
  </si>
  <si>
    <t>100м2/92</t>
  </si>
  <si>
    <t>дня</t>
  </si>
  <si>
    <t xml:space="preserve">                                               Ведущий экономист МУП "Водоканал"</t>
  </si>
  <si>
    <t xml:space="preserve"> Ведущий экономист МУП "Водоканал"</t>
  </si>
  <si>
    <t xml:space="preserve">Нормативы потребления и стоимость услуг по водоснабжению    </t>
  </si>
  <si>
    <t xml:space="preserve">          Ведущий экономист МУП "Водоканал"</t>
  </si>
  <si>
    <t>с 01.01.2012 по 30.06.2012 гг.</t>
  </si>
  <si>
    <t>с 01.07.2012 по 31.08.2012 г.</t>
  </si>
  <si>
    <t>с 01.09.2012 по 31.12.2012 г.</t>
  </si>
  <si>
    <t>Н.В.Цыганкова  тел. 4-21-57</t>
  </si>
  <si>
    <t>Полив садово-огородных участков при заборе воды из уличных водопроводных колонок.</t>
  </si>
  <si>
    <t>Полив садово-огородных участков при наличии водопроводного ввода или летней врезки</t>
  </si>
  <si>
    <t>руб./46 дней</t>
  </si>
  <si>
    <t>Стоимость, руб./92 дня</t>
  </si>
  <si>
    <t>Нормативы потребления и стоимость услуг по водоснабжению</t>
  </si>
  <si>
    <t>КОРОВА (1 голова )</t>
  </si>
  <si>
    <t>ОВЦА (1 голова)</t>
  </si>
  <si>
    <t>Приказ  МУП "Водоканал" №184 от 22.12.2011г.</t>
  </si>
  <si>
    <t>Нормативы потребления и стоимость услуг по водоснабжению и водоотведению</t>
  </si>
  <si>
    <t>для населения МО Дорогобужское городское поселение с 01 января 2012 года</t>
  </si>
  <si>
    <t>для населения МО Верхнеднепровское городское поселение с 01 января 2012 года</t>
  </si>
  <si>
    <t>для населения МО Михайловское сельское  поселение д. Ново-Михайловское с 01 января 2012 года</t>
  </si>
  <si>
    <t>с 01.07.2012 по 31.12.2012 г.</t>
  </si>
  <si>
    <t>С ЦЕНТРАЛИЗОВАННЫМ ГОРЯЧИМ ВОДОСНАБЖЕНИЕМ, ОБОРУДОВАННЫЕ УМЫВАЛЬНИКАМИ, МОЙКАМИ, ДУШАМИ И ВАННАМИ</t>
  </si>
  <si>
    <t>С ВОДОПРОВОДОМ, С ВАННАМИ И ГАЗОВЫМИ ВОДОНАГРЕВАТЕЛЯМИ</t>
  </si>
  <si>
    <t>С ВОДОПРОВОДОМ, С ВАННАМИ И ЭЛЕКТРИЧЕСКИМИ ВОДОНАГРЕВАТЕЛЯМИ</t>
  </si>
  <si>
    <t>Водоотведение</t>
  </si>
  <si>
    <t>Водоснабжение</t>
  </si>
  <si>
    <t>Ведущий экономист МУП "Водоканал"                           Н.В.Цыганкова    тел.:4-21-57</t>
  </si>
  <si>
    <t xml:space="preserve">для населения МО Михайловское сельское  поселение д. Елисеенки с 01.01. 2012 года  </t>
  </si>
  <si>
    <t xml:space="preserve">с 01 июня </t>
  </si>
  <si>
    <t>по 15 августа 2012 г.</t>
  </si>
  <si>
    <t xml:space="preserve">с 15 мая </t>
  </si>
  <si>
    <t>по 30 июня 2012 г.</t>
  </si>
  <si>
    <t xml:space="preserve">м3/92 дня </t>
  </si>
  <si>
    <t>на 100 м2</t>
  </si>
  <si>
    <t xml:space="preserve">л/сут </t>
  </si>
  <si>
    <t>на 1 м2</t>
  </si>
  <si>
    <t>для населения МО Михайловское сельское  поселение д. Шаломино с 01.12.2012 года</t>
  </si>
  <si>
    <t xml:space="preserve">для населения МО Михайловское сельское  поселение д. Пушкарево с 01.12. 2012 года  </t>
  </si>
  <si>
    <t>Нормы расхода воды на полив садово-огородных участков и стоимость (в соответствии со СНиП 2.04.01-85 «Строительные нормы и правила. Внутренний водопровод и канализация зданий».) на период с 15 мая по 15 августа 2012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</si>
</sst>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164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4" xfId="0" applyBorder="1" applyAlignment="1">
      <alignment horizontal="right"/>
    </xf>
    <xf numFmtId="4" fontId="0" fillId="0" borderId="25" xfId="0" applyNumberFormat="1" applyBorder="1" applyAlignment="1">
      <alignment/>
    </xf>
    <xf numFmtId="0" fontId="0" fillId="0" borderId="34" xfId="0" applyBorder="1" applyAlignment="1">
      <alignment/>
    </xf>
    <xf numFmtId="0" fontId="2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right"/>
    </xf>
    <xf numFmtId="0" fontId="3" fillId="0" borderId="16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23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164" fontId="0" fillId="0" borderId="3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2" fillId="0" borderId="21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" fontId="2" fillId="0" borderId="23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57421875" style="0" customWidth="1"/>
    <col min="2" max="2" width="70.7109375" style="0" customWidth="1"/>
    <col min="3" max="3" width="11.7109375" style="0" customWidth="1"/>
    <col min="4" max="4" width="8.140625" style="0" customWidth="1"/>
    <col min="5" max="5" width="11.00390625" style="0" customWidth="1"/>
    <col min="6" max="6" width="10.8515625" style="0" customWidth="1"/>
    <col min="7" max="7" width="7.7109375" style="0" customWidth="1"/>
    <col min="8" max="8" width="10.8515625" style="0" customWidth="1"/>
    <col min="20" max="20" width="9.7109375" style="0" customWidth="1"/>
  </cols>
  <sheetData>
    <row r="2" ht="15">
      <c r="B2" s="32" t="s">
        <v>71</v>
      </c>
    </row>
    <row r="3" spans="2:4" ht="15">
      <c r="B3" s="28" t="s">
        <v>72</v>
      </c>
      <c r="C3" s="5"/>
      <c r="D3" s="5"/>
    </row>
    <row r="4" spans="2:5" ht="15">
      <c r="B4" s="28" t="s">
        <v>73</v>
      </c>
      <c r="C4" s="29"/>
      <c r="D4" s="29"/>
      <c r="E4" s="29"/>
    </row>
    <row r="5" spans="2:5" ht="15.75" thickBot="1">
      <c r="B5" s="28"/>
      <c r="C5" s="29"/>
      <c r="D5" s="29"/>
      <c r="E5" s="29"/>
    </row>
    <row r="6" spans="1:20" ht="15">
      <c r="A6" s="96"/>
      <c r="B6" s="97"/>
      <c r="C6" s="216" t="s">
        <v>60</v>
      </c>
      <c r="D6" s="217"/>
      <c r="E6" s="217"/>
      <c r="F6" s="217"/>
      <c r="G6" s="217"/>
      <c r="H6" s="218"/>
      <c r="I6" s="219" t="s">
        <v>61</v>
      </c>
      <c r="J6" s="220"/>
      <c r="K6" s="220"/>
      <c r="L6" s="220"/>
      <c r="M6" s="220"/>
      <c r="N6" s="221"/>
      <c r="O6" s="219" t="s">
        <v>62</v>
      </c>
      <c r="P6" s="220"/>
      <c r="Q6" s="220"/>
      <c r="R6" s="220"/>
      <c r="S6" s="220"/>
      <c r="T6" s="221"/>
    </row>
    <row r="7" spans="1:20" ht="15">
      <c r="A7" s="98"/>
      <c r="B7" s="99"/>
      <c r="C7" s="76" t="s">
        <v>19</v>
      </c>
      <c r="D7" s="11"/>
      <c r="E7" s="12"/>
      <c r="F7" s="210" t="s">
        <v>20</v>
      </c>
      <c r="G7" s="211"/>
      <c r="H7" s="212"/>
      <c r="I7" s="76" t="s">
        <v>19</v>
      </c>
      <c r="J7" s="11"/>
      <c r="K7" s="12"/>
      <c r="L7" s="210" t="s">
        <v>20</v>
      </c>
      <c r="M7" s="211"/>
      <c r="N7" s="212"/>
      <c r="O7" s="56" t="s">
        <v>19</v>
      </c>
      <c r="P7" s="47"/>
      <c r="Q7" s="48"/>
      <c r="R7" s="213" t="s">
        <v>20</v>
      </c>
      <c r="S7" s="214"/>
      <c r="T7" s="215"/>
    </row>
    <row r="8" spans="1:20" ht="18.75">
      <c r="A8" s="98"/>
      <c r="B8" s="100" t="s">
        <v>44</v>
      </c>
      <c r="C8" s="77" t="s">
        <v>15</v>
      </c>
      <c r="D8" s="2" t="s">
        <v>16</v>
      </c>
      <c r="E8" s="2" t="s">
        <v>18</v>
      </c>
      <c r="F8" s="2" t="s">
        <v>15</v>
      </c>
      <c r="G8" s="2" t="s">
        <v>16</v>
      </c>
      <c r="H8" s="78" t="s">
        <v>18</v>
      </c>
      <c r="I8" s="77" t="s">
        <v>15</v>
      </c>
      <c r="J8" s="2" t="s">
        <v>16</v>
      </c>
      <c r="K8" s="2" t="s">
        <v>18</v>
      </c>
      <c r="L8" s="2" t="s">
        <v>15</v>
      </c>
      <c r="M8" s="2" t="s">
        <v>16</v>
      </c>
      <c r="N8" s="78" t="s">
        <v>18</v>
      </c>
      <c r="O8" s="57" t="s">
        <v>15</v>
      </c>
      <c r="P8" s="49" t="s">
        <v>16</v>
      </c>
      <c r="Q8" s="49" t="s">
        <v>18</v>
      </c>
      <c r="R8" s="49" t="s">
        <v>15</v>
      </c>
      <c r="S8" s="49" t="s">
        <v>16</v>
      </c>
      <c r="T8" s="58" t="s">
        <v>18</v>
      </c>
    </row>
    <row r="9" spans="1:20" ht="15">
      <c r="A9" s="101"/>
      <c r="B9" s="102"/>
      <c r="C9" s="79" t="s">
        <v>34</v>
      </c>
      <c r="D9" s="8" t="s">
        <v>17</v>
      </c>
      <c r="E9" s="8" t="s">
        <v>37</v>
      </c>
      <c r="F9" s="8" t="s">
        <v>37</v>
      </c>
      <c r="G9" s="8" t="s">
        <v>17</v>
      </c>
      <c r="H9" s="80" t="s">
        <v>37</v>
      </c>
      <c r="I9" s="79" t="s">
        <v>34</v>
      </c>
      <c r="J9" s="8" t="s">
        <v>17</v>
      </c>
      <c r="K9" s="8" t="s">
        <v>37</v>
      </c>
      <c r="L9" s="8" t="s">
        <v>37</v>
      </c>
      <c r="M9" s="8" t="s">
        <v>17</v>
      </c>
      <c r="N9" s="80" t="s">
        <v>37</v>
      </c>
      <c r="O9" s="59" t="s">
        <v>34</v>
      </c>
      <c r="P9" s="50" t="s">
        <v>17</v>
      </c>
      <c r="Q9" s="50" t="s">
        <v>37</v>
      </c>
      <c r="R9" s="50" t="s">
        <v>37</v>
      </c>
      <c r="S9" s="50" t="s">
        <v>17</v>
      </c>
      <c r="T9" s="60" t="s">
        <v>37</v>
      </c>
    </row>
    <row r="10" spans="1:20" ht="15">
      <c r="A10" s="103">
        <v>1</v>
      </c>
      <c r="B10" s="104" t="s">
        <v>0</v>
      </c>
      <c r="C10" s="81">
        <v>7.604</v>
      </c>
      <c r="D10" s="4">
        <v>20.51</v>
      </c>
      <c r="E10" s="9">
        <f>C10*D10</f>
        <v>155.95804</v>
      </c>
      <c r="F10" s="4">
        <v>7.604</v>
      </c>
      <c r="G10" s="4">
        <v>19.42</v>
      </c>
      <c r="H10" s="82">
        <f>F10*G10</f>
        <v>147.66968000000003</v>
      </c>
      <c r="I10" s="81">
        <v>7.604</v>
      </c>
      <c r="J10" s="33">
        <v>21.5</v>
      </c>
      <c r="K10" s="9">
        <f>I10*J10</f>
        <v>163.486</v>
      </c>
      <c r="L10" s="4">
        <v>7.604</v>
      </c>
      <c r="M10" s="4">
        <v>20.58</v>
      </c>
      <c r="N10" s="82">
        <f>L10*M10</f>
        <v>156.49032</v>
      </c>
      <c r="O10" s="61">
        <v>7.604</v>
      </c>
      <c r="P10" s="51">
        <v>21.5</v>
      </c>
      <c r="Q10" s="52">
        <f>O10*P10</f>
        <v>163.486</v>
      </c>
      <c r="R10" s="51">
        <v>7.604</v>
      </c>
      <c r="S10" s="51">
        <v>20.76</v>
      </c>
      <c r="T10" s="62">
        <f>R10*S10</f>
        <v>157.85904000000002</v>
      </c>
    </row>
    <row r="11" spans="1:20" ht="18.75" customHeight="1">
      <c r="A11" s="79"/>
      <c r="B11" s="80" t="s">
        <v>1</v>
      </c>
      <c r="C11" s="83"/>
      <c r="D11" s="3"/>
      <c r="E11" s="13"/>
      <c r="F11" s="3"/>
      <c r="G11" s="3"/>
      <c r="H11" s="84"/>
      <c r="I11" s="83"/>
      <c r="J11" s="3"/>
      <c r="K11" s="13"/>
      <c r="L11" s="3"/>
      <c r="M11" s="3"/>
      <c r="N11" s="84"/>
      <c r="O11" s="63"/>
      <c r="P11" s="53"/>
      <c r="Q11" s="53"/>
      <c r="R11" s="53"/>
      <c r="S11" s="53"/>
      <c r="T11" s="64"/>
    </row>
    <row r="12" spans="1:20" ht="15">
      <c r="A12" s="77">
        <v>2</v>
      </c>
      <c r="B12" s="78" t="s">
        <v>0</v>
      </c>
      <c r="C12" s="81">
        <v>5.931</v>
      </c>
      <c r="D12" s="4">
        <v>20.51</v>
      </c>
      <c r="E12" s="9">
        <f>C12*D12</f>
        <v>121.64481</v>
      </c>
      <c r="F12" s="4">
        <v>5.931</v>
      </c>
      <c r="G12" s="4">
        <v>19.42</v>
      </c>
      <c r="H12" s="82">
        <f>F12*G12</f>
        <v>115.18002000000001</v>
      </c>
      <c r="I12" s="81">
        <v>5.931</v>
      </c>
      <c r="J12" s="33">
        <v>21.5</v>
      </c>
      <c r="K12" s="9">
        <f>I12*J12</f>
        <v>127.51650000000001</v>
      </c>
      <c r="L12" s="4">
        <v>5.931</v>
      </c>
      <c r="M12" s="4">
        <v>20.58</v>
      </c>
      <c r="N12" s="82">
        <f>L12*M12</f>
        <v>122.05998</v>
      </c>
      <c r="O12" s="61">
        <v>5.931</v>
      </c>
      <c r="P12" s="51">
        <v>21.5</v>
      </c>
      <c r="Q12" s="52">
        <f>O12*P12</f>
        <v>127.51650000000001</v>
      </c>
      <c r="R12" s="51">
        <v>5.931</v>
      </c>
      <c r="S12" s="51">
        <v>20.76</v>
      </c>
      <c r="T12" s="62">
        <f>R12*S12</f>
        <v>123.12756000000002</v>
      </c>
    </row>
    <row r="13" spans="1:20" ht="19.5" customHeight="1">
      <c r="A13" s="79"/>
      <c r="B13" s="80" t="s">
        <v>2</v>
      </c>
      <c r="C13" s="83"/>
      <c r="D13" s="3"/>
      <c r="E13" s="13"/>
      <c r="F13" s="3"/>
      <c r="G13" s="3"/>
      <c r="H13" s="84"/>
      <c r="I13" s="83"/>
      <c r="J13" s="3"/>
      <c r="K13" s="13"/>
      <c r="L13" s="3"/>
      <c r="M13" s="3"/>
      <c r="N13" s="84"/>
      <c r="O13" s="63"/>
      <c r="P13" s="53"/>
      <c r="Q13" s="53"/>
      <c r="R13" s="53"/>
      <c r="S13" s="53"/>
      <c r="T13" s="64"/>
    </row>
    <row r="14" spans="1:20" ht="15">
      <c r="A14" s="77">
        <v>3</v>
      </c>
      <c r="B14" s="78" t="s">
        <v>3</v>
      </c>
      <c r="C14" s="85">
        <v>6.39</v>
      </c>
      <c r="D14" s="4">
        <v>20.51</v>
      </c>
      <c r="E14" s="9">
        <f>C14*D14</f>
        <v>131.0589</v>
      </c>
      <c r="F14" s="4">
        <v>6.39</v>
      </c>
      <c r="G14" s="4">
        <v>19.42</v>
      </c>
      <c r="H14" s="82">
        <f>F14*G14</f>
        <v>124.0938</v>
      </c>
      <c r="I14" s="85">
        <v>6.39</v>
      </c>
      <c r="J14" s="33">
        <v>21.5</v>
      </c>
      <c r="K14" s="9">
        <f>I14*J14</f>
        <v>137.385</v>
      </c>
      <c r="L14" s="4">
        <v>6.39</v>
      </c>
      <c r="M14" s="4">
        <v>20.58</v>
      </c>
      <c r="N14" s="82">
        <f>L14*M14</f>
        <v>131.50619999999998</v>
      </c>
      <c r="O14" s="65">
        <v>6.39</v>
      </c>
      <c r="P14" s="51">
        <v>21.5</v>
      </c>
      <c r="Q14" s="52">
        <f>O14*P14</f>
        <v>137.385</v>
      </c>
      <c r="R14" s="51">
        <v>6.39</v>
      </c>
      <c r="S14" s="51">
        <v>20.76</v>
      </c>
      <c r="T14" s="62">
        <f>R14*S14</f>
        <v>132.6564</v>
      </c>
    </row>
    <row r="15" spans="1:20" ht="18.75" customHeight="1">
      <c r="A15" s="79"/>
      <c r="B15" s="80" t="s">
        <v>4</v>
      </c>
      <c r="C15" s="86"/>
      <c r="D15" s="3"/>
      <c r="E15" s="13"/>
      <c r="F15" s="3"/>
      <c r="G15" s="3"/>
      <c r="H15" s="84"/>
      <c r="I15" s="86"/>
      <c r="J15" s="3"/>
      <c r="K15" s="13"/>
      <c r="L15" s="3"/>
      <c r="M15" s="3"/>
      <c r="N15" s="84"/>
      <c r="O15" s="66"/>
      <c r="P15" s="53"/>
      <c r="Q15" s="53"/>
      <c r="R15" s="53"/>
      <c r="S15" s="53"/>
      <c r="T15" s="64"/>
    </row>
    <row r="16" spans="1:20" ht="15">
      <c r="A16" s="77">
        <v>4</v>
      </c>
      <c r="B16" s="78" t="s">
        <v>3</v>
      </c>
      <c r="C16" s="85">
        <v>5.78</v>
      </c>
      <c r="D16" s="4">
        <v>20.51</v>
      </c>
      <c r="E16" s="9">
        <f>C16*D16</f>
        <v>118.54780000000001</v>
      </c>
      <c r="F16" s="4">
        <v>5.78</v>
      </c>
      <c r="G16" s="4">
        <v>19.42</v>
      </c>
      <c r="H16" s="82">
        <f>F16*G16</f>
        <v>112.24760000000002</v>
      </c>
      <c r="I16" s="85">
        <v>5.78</v>
      </c>
      <c r="J16" s="33">
        <v>21.5</v>
      </c>
      <c r="K16" s="9">
        <f>I16*J16</f>
        <v>124.27000000000001</v>
      </c>
      <c r="L16" s="4">
        <v>5.78</v>
      </c>
      <c r="M16" s="4">
        <v>20.58</v>
      </c>
      <c r="N16" s="82">
        <f>L16*M16</f>
        <v>118.9524</v>
      </c>
      <c r="O16" s="65">
        <v>5.78</v>
      </c>
      <c r="P16" s="51">
        <v>21.5</v>
      </c>
      <c r="Q16" s="52">
        <f>O16*P16</f>
        <v>124.27000000000001</v>
      </c>
      <c r="R16" s="51">
        <v>5.78</v>
      </c>
      <c r="S16" s="51">
        <v>20.76</v>
      </c>
      <c r="T16" s="62">
        <f>R16*S16</f>
        <v>119.99280000000002</v>
      </c>
    </row>
    <row r="17" spans="1:20" ht="17.25" customHeight="1">
      <c r="A17" s="79"/>
      <c r="B17" s="80" t="s">
        <v>5</v>
      </c>
      <c r="C17" s="83"/>
      <c r="D17" s="3"/>
      <c r="E17" s="13"/>
      <c r="F17" s="3"/>
      <c r="G17" s="3"/>
      <c r="H17" s="84"/>
      <c r="I17" s="83"/>
      <c r="J17" s="3"/>
      <c r="K17" s="13"/>
      <c r="L17" s="3"/>
      <c r="M17" s="3"/>
      <c r="N17" s="84"/>
      <c r="O17" s="63"/>
      <c r="P17" s="53"/>
      <c r="Q17" s="53"/>
      <c r="R17" s="53"/>
      <c r="S17" s="53"/>
      <c r="T17" s="64"/>
    </row>
    <row r="18" spans="1:20" ht="15">
      <c r="A18" s="77">
        <v>5</v>
      </c>
      <c r="B18" s="78" t="s">
        <v>6</v>
      </c>
      <c r="C18" s="81">
        <v>4.563</v>
      </c>
      <c r="D18" s="4">
        <v>20.51</v>
      </c>
      <c r="E18" s="9">
        <f>C18*D18</f>
        <v>93.58713</v>
      </c>
      <c r="F18" s="4">
        <v>4.563</v>
      </c>
      <c r="G18" s="4">
        <v>19.42</v>
      </c>
      <c r="H18" s="82">
        <f>F18*G18</f>
        <v>88.61346</v>
      </c>
      <c r="I18" s="81">
        <v>4.563</v>
      </c>
      <c r="J18" s="33">
        <v>21.5</v>
      </c>
      <c r="K18" s="9">
        <f>I18*J18</f>
        <v>98.10449999999999</v>
      </c>
      <c r="L18" s="4">
        <v>4.563</v>
      </c>
      <c r="M18" s="4">
        <v>20.58</v>
      </c>
      <c r="N18" s="82">
        <f>L18*M18</f>
        <v>93.90653999999999</v>
      </c>
      <c r="O18" s="61">
        <v>4.563</v>
      </c>
      <c r="P18" s="51">
        <v>21.5</v>
      </c>
      <c r="Q18" s="52">
        <f>O18*P18</f>
        <v>98.10449999999999</v>
      </c>
      <c r="R18" s="51">
        <v>4.563</v>
      </c>
      <c r="S18" s="51">
        <v>20.76</v>
      </c>
      <c r="T18" s="62">
        <f>R18*S18</f>
        <v>94.72788</v>
      </c>
    </row>
    <row r="19" spans="1:20" ht="18" customHeight="1">
      <c r="A19" s="79"/>
      <c r="B19" s="80" t="s">
        <v>7</v>
      </c>
      <c r="C19" s="83"/>
      <c r="D19" s="3"/>
      <c r="E19" s="13"/>
      <c r="F19" s="3"/>
      <c r="G19" s="3"/>
      <c r="H19" s="84"/>
      <c r="I19" s="83"/>
      <c r="J19" s="3"/>
      <c r="K19" s="13"/>
      <c r="L19" s="3"/>
      <c r="M19" s="3"/>
      <c r="N19" s="84"/>
      <c r="O19" s="63"/>
      <c r="P19" s="53"/>
      <c r="Q19" s="53"/>
      <c r="R19" s="53"/>
      <c r="S19" s="53"/>
      <c r="T19" s="64"/>
    </row>
    <row r="20" spans="1:20" ht="15">
      <c r="A20" s="77">
        <v>6</v>
      </c>
      <c r="B20" s="78" t="s">
        <v>8</v>
      </c>
      <c r="C20" s="85">
        <v>3.65</v>
      </c>
      <c r="D20" s="4">
        <v>20.51</v>
      </c>
      <c r="E20" s="9">
        <f>C20*D20</f>
        <v>74.8615</v>
      </c>
      <c r="F20" s="4">
        <v>3.65</v>
      </c>
      <c r="G20" s="4">
        <v>19.42</v>
      </c>
      <c r="H20" s="82">
        <f>F20*G20</f>
        <v>70.88300000000001</v>
      </c>
      <c r="I20" s="85">
        <v>3.65</v>
      </c>
      <c r="J20" s="33">
        <v>21.5</v>
      </c>
      <c r="K20" s="9">
        <f>I20*J20</f>
        <v>78.475</v>
      </c>
      <c r="L20" s="4">
        <v>3.65</v>
      </c>
      <c r="M20" s="4">
        <v>20.58</v>
      </c>
      <c r="N20" s="82">
        <f>L20*M20</f>
        <v>75.11699999999999</v>
      </c>
      <c r="O20" s="65">
        <v>3.65</v>
      </c>
      <c r="P20" s="51">
        <v>21.5</v>
      </c>
      <c r="Q20" s="52">
        <f>O20*P20</f>
        <v>78.475</v>
      </c>
      <c r="R20" s="51">
        <v>3.65</v>
      </c>
      <c r="S20" s="51">
        <v>20.76</v>
      </c>
      <c r="T20" s="62">
        <f>R20*S20</f>
        <v>75.774</v>
      </c>
    </row>
    <row r="21" spans="1:20" ht="15">
      <c r="A21" s="79"/>
      <c r="B21" s="80" t="s">
        <v>9</v>
      </c>
      <c r="C21" s="83"/>
      <c r="D21" s="3"/>
      <c r="E21" s="13"/>
      <c r="F21" s="3"/>
      <c r="G21" s="3"/>
      <c r="H21" s="84"/>
      <c r="I21" s="83"/>
      <c r="J21" s="3"/>
      <c r="K21" s="13"/>
      <c r="L21" s="3"/>
      <c r="M21" s="3"/>
      <c r="N21" s="84"/>
      <c r="O21" s="63"/>
      <c r="P21" s="53"/>
      <c r="Q21" s="53"/>
      <c r="R21" s="53"/>
      <c r="S21" s="53"/>
      <c r="T21" s="64"/>
    </row>
    <row r="22" spans="1:20" ht="15">
      <c r="A22" s="105">
        <v>7</v>
      </c>
      <c r="B22" s="106" t="s">
        <v>10</v>
      </c>
      <c r="C22" s="87">
        <v>2.89</v>
      </c>
      <c r="D22" s="15">
        <v>20.51</v>
      </c>
      <c r="E22" s="16">
        <f aca="true" t="shared" si="0" ref="E22:E32">C22*D22</f>
        <v>59.273900000000005</v>
      </c>
      <c r="F22" s="15">
        <v>2.89</v>
      </c>
      <c r="G22" s="15">
        <v>19.42</v>
      </c>
      <c r="H22" s="88">
        <f>F22*G22</f>
        <v>56.12380000000001</v>
      </c>
      <c r="I22" s="87">
        <v>2.89</v>
      </c>
      <c r="J22" s="33">
        <v>21.5</v>
      </c>
      <c r="K22" s="16">
        <f>I22*J22</f>
        <v>62.135000000000005</v>
      </c>
      <c r="L22" s="15">
        <v>2.89</v>
      </c>
      <c r="M22" s="4">
        <v>20.58</v>
      </c>
      <c r="N22" s="88">
        <f>L22*M22</f>
        <v>59.4762</v>
      </c>
      <c r="O22" s="67">
        <v>2.89</v>
      </c>
      <c r="P22" s="54">
        <v>21.5</v>
      </c>
      <c r="Q22" s="55">
        <f>O22*P22</f>
        <v>62.135000000000005</v>
      </c>
      <c r="R22" s="54">
        <v>2.89</v>
      </c>
      <c r="S22" s="51">
        <v>20.76</v>
      </c>
      <c r="T22" s="68">
        <f>R22*S22</f>
        <v>59.99640000000001</v>
      </c>
    </row>
    <row r="23" spans="1:20" ht="15">
      <c r="A23" s="77">
        <v>8</v>
      </c>
      <c r="B23" s="78" t="s">
        <v>11</v>
      </c>
      <c r="C23" s="81">
        <v>1.521</v>
      </c>
      <c r="D23" s="4">
        <v>20.51</v>
      </c>
      <c r="E23" s="9">
        <f t="shared" si="0"/>
        <v>31.195710000000002</v>
      </c>
      <c r="F23" s="4">
        <v>1.521</v>
      </c>
      <c r="G23" s="4">
        <v>19.42</v>
      </c>
      <c r="H23" s="82">
        <f>F23*G23</f>
        <v>29.53782</v>
      </c>
      <c r="I23" s="81">
        <v>1.521</v>
      </c>
      <c r="J23" s="33">
        <v>21.5</v>
      </c>
      <c r="K23" s="9">
        <f>I23*J23</f>
        <v>32.701499999999996</v>
      </c>
      <c r="L23" s="4">
        <v>1.521</v>
      </c>
      <c r="M23" s="4">
        <v>20.58</v>
      </c>
      <c r="N23" s="82">
        <f>L23*M23</f>
        <v>31.302179999999996</v>
      </c>
      <c r="O23" s="61">
        <v>1.521</v>
      </c>
      <c r="P23" s="51">
        <v>21.5</v>
      </c>
      <c r="Q23" s="52">
        <f>O23*P23</f>
        <v>32.701499999999996</v>
      </c>
      <c r="R23" s="51">
        <v>1.521</v>
      </c>
      <c r="S23" s="51">
        <v>20.76</v>
      </c>
      <c r="T23" s="62">
        <f>R23*S23</f>
        <v>31.575960000000002</v>
      </c>
    </row>
    <row r="24" spans="1:20" ht="15">
      <c r="A24" s="79"/>
      <c r="B24" s="80" t="s">
        <v>12</v>
      </c>
      <c r="C24" s="83"/>
      <c r="D24" s="3"/>
      <c r="E24" s="13"/>
      <c r="F24" s="3"/>
      <c r="G24" s="3"/>
      <c r="H24" s="84"/>
      <c r="I24" s="83"/>
      <c r="J24" s="3"/>
      <c r="K24" s="13"/>
      <c r="L24" s="3"/>
      <c r="M24" s="3"/>
      <c r="N24" s="84"/>
      <c r="O24" s="63"/>
      <c r="P24" s="53"/>
      <c r="Q24" s="53"/>
      <c r="R24" s="53"/>
      <c r="S24" s="53"/>
      <c r="T24" s="64"/>
    </row>
    <row r="25" spans="1:20" ht="15">
      <c r="A25" s="105">
        <v>9</v>
      </c>
      <c r="B25" s="106" t="s">
        <v>13</v>
      </c>
      <c r="C25" s="89">
        <v>2.585</v>
      </c>
      <c r="D25" s="15">
        <v>20.51</v>
      </c>
      <c r="E25" s="16">
        <f t="shared" si="0"/>
        <v>53.018350000000005</v>
      </c>
      <c r="F25" s="15">
        <v>2.585</v>
      </c>
      <c r="G25" s="15">
        <v>19.42</v>
      </c>
      <c r="H25" s="88">
        <f>F25*G25</f>
        <v>50.200700000000005</v>
      </c>
      <c r="I25" s="89">
        <v>2.585</v>
      </c>
      <c r="J25" s="33">
        <v>21.5</v>
      </c>
      <c r="K25" s="16">
        <f aca="true" t="shared" si="1" ref="K25:K32">I25*J25</f>
        <v>55.5775</v>
      </c>
      <c r="L25" s="15">
        <v>2.585</v>
      </c>
      <c r="M25" s="4">
        <v>20.58</v>
      </c>
      <c r="N25" s="88">
        <f>L25*M25</f>
        <v>53.199299999999994</v>
      </c>
      <c r="O25" s="69">
        <v>2.585</v>
      </c>
      <c r="P25" s="54">
        <v>21.5</v>
      </c>
      <c r="Q25" s="55">
        <f aca="true" t="shared" si="2" ref="Q25:Q32">O25*P25</f>
        <v>55.5775</v>
      </c>
      <c r="R25" s="54">
        <v>2.585</v>
      </c>
      <c r="S25" s="51">
        <v>20.76</v>
      </c>
      <c r="T25" s="68">
        <f>R25*S25</f>
        <v>53.6646</v>
      </c>
    </row>
    <row r="26" spans="1:20" ht="15">
      <c r="A26" s="105">
        <v>10</v>
      </c>
      <c r="B26" s="106" t="s">
        <v>14</v>
      </c>
      <c r="C26" s="89">
        <v>3.346</v>
      </c>
      <c r="D26" s="15">
        <v>20.51</v>
      </c>
      <c r="E26" s="16">
        <f t="shared" si="0"/>
        <v>68.62646000000001</v>
      </c>
      <c r="F26" s="15">
        <v>3.346</v>
      </c>
      <c r="G26" s="15">
        <v>19.42</v>
      </c>
      <c r="H26" s="88">
        <f>F26*G26</f>
        <v>64.97932</v>
      </c>
      <c r="I26" s="89">
        <v>3.346</v>
      </c>
      <c r="J26" s="33">
        <v>21.5</v>
      </c>
      <c r="K26" s="16">
        <f t="shared" si="1"/>
        <v>71.93900000000001</v>
      </c>
      <c r="L26" s="15">
        <v>3.346</v>
      </c>
      <c r="M26" s="4">
        <v>20.58</v>
      </c>
      <c r="N26" s="88">
        <f>L26*M26</f>
        <v>68.86068</v>
      </c>
      <c r="O26" s="69">
        <v>3.346</v>
      </c>
      <c r="P26" s="54">
        <v>21.5</v>
      </c>
      <c r="Q26" s="55">
        <f t="shared" si="2"/>
        <v>71.93900000000001</v>
      </c>
      <c r="R26" s="54">
        <v>3.346</v>
      </c>
      <c r="S26" s="51">
        <v>20.76</v>
      </c>
      <c r="T26" s="68">
        <f>R26*S26</f>
        <v>69.46296000000001</v>
      </c>
    </row>
    <row r="27" spans="1:20" ht="15">
      <c r="A27" s="105">
        <v>11</v>
      </c>
      <c r="B27" s="78" t="s">
        <v>29</v>
      </c>
      <c r="C27" s="87">
        <v>2.89</v>
      </c>
      <c r="D27" s="15">
        <v>20.51</v>
      </c>
      <c r="E27" s="16">
        <f t="shared" si="0"/>
        <v>59.273900000000005</v>
      </c>
      <c r="F27" s="15"/>
      <c r="G27" s="15"/>
      <c r="H27" s="88"/>
      <c r="I27" s="87">
        <v>2.89</v>
      </c>
      <c r="J27" s="33">
        <v>21.5</v>
      </c>
      <c r="K27" s="16">
        <f t="shared" si="1"/>
        <v>62.135000000000005</v>
      </c>
      <c r="L27" s="15"/>
      <c r="M27" s="15"/>
      <c r="N27" s="88"/>
      <c r="O27" s="67">
        <v>2.89</v>
      </c>
      <c r="P27" s="54">
        <v>21.5</v>
      </c>
      <c r="Q27" s="55">
        <f t="shared" si="2"/>
        <v>62.135000000000005</v>
      </c>
      <c r="R27" s="54"/>
      <c r="S27" s="54"/>
      <c r="T27" s="70"/>
    </row>
    <row r="28" spans="1:20" ht="15">
      <c r="A28" s="105">
        <v>12</v>
      </c>
      <c r="B28" s="106" t="s">
        <v>39</v>
      </c>
      <c r="C28" s="87">
        <v>2.89</v>
      </c>
      <c r="D28" s="15">
        <v>20.51</v>
      </c>
      <c r="E28" s="16">
        <f t="shared" si="0"/>
        <v>59.273900000000005</v>
      </c>
      <c r="F28" s="15"/>
      <c r="G28" s="15"/>
      <c r="H28" s="90"/>
      <c r="I28" s="87">
        <v>2.89</v>
      </c>
      <c r="J28" s="33">
        <v>21.5</v>
      </c>
      <c r="K28" s="16">
        <f t="shared" si="1"/>
        <v>62.135000000000005</v>
      </c>
      <c r="L28" s="15"/>
      <c r="M28" s="15"/>
      <c r="N28" s="90"/>
      <c r="O28" s="67">
        <v>2.89</v>
      </c>
      <c r="P28" s="54">
        <v>21.5</v>
      </c>
      <c r="Q28" s="55">
        <f t="shared" si="2"/>
        <v>62.135000000000005</v>
      </c>
      <c r="R28" s="54"/>
      <c r="S28" s="54"/>
      <c r="T28" s="71"/>
    </row>
    <row r="29" spans="1:20" ht="15">
      <c r="A29" s="105">
        <v>13</v>
      </c>
      <c r="B29" s="106" t="s">
        <v>40</v>
      </c>
      <c r="C29" s="87">
        <v>1.98</v>
      </c>
      <c r="D29" s="15">
        <v>20.51</v>
      </c>
      <c r="E29" s="16">
        <f t="shared" si="0"/>
        <v>40.6098</v>
      </c>
      <c r="F29" s="15"/>
      <c r="G29" s="15"/>
      <c r="H29" s="90"/>
      <c r="I29" s="87">
        <v>1.98</v>
      </c>
      <c r="J29" s="33">
        <v>21.5</v>
      </c>
      <c r="K29" s="16">
        <f t="shared" si="1"/>
        <v>42.57</v>
      </c>
      <c r="L29" s="15"/>
      <c r="M29" s="15"/>
      <c r="N29" s="90"/>
      <c r="O29" s="67">
        <v>1.98</v>
      </c>
      <c r="P29" s="54">
        <v>21.5</v>
      </c>
      <c r="Q29" s="55">
        <f t="shared" si="2"/>
        <v>42.57</v>
      </c>
      <c r="R29" s="54"/>
      <c r="S29" s="54"/>
      <c r="T29" s="71"/>
    </row>
    <row r="30" spans="1:20" ht="15">
      <c r="A30" s="105">
        <v>14</v>
      </c>
      <c r="B30" s="106" t="s">
        <v>41</v>
      </c>
      <c r="C30" s="89">
        <v>1.673</v>
      </c>
      <c r="D30" s="15">
        <v>20.51</v>
      </c>
      <c r="E30" s="16">
        <f t="shared" si="0"/>
        <v>34.313230000000004</v>
      </c>
      <c r="F30" s="15"/>
      <c r="G30" s="15"/>
      <c r="H30" s="90"/>
      <c r="I30" s="89">
        <v>1.673</v>
      </c>
      <c r="J30" s="33">
        <v>21.5</v>
      </c>
      <c r="K30" s="16">
        <f t="shared" si="1"/>
        <v>35.969500000000004</v>
      </c>
      <c r="L30" s="15"/>
      <c r="M30" s="15"/>
      <c r="N30" s="90"/>
      <c r="O30" s="69">
        <v>1.673</v>
      </c>
      <c r="P30" s="54">
        <v>21.5</v>
      </c>
      <c r="Q30" s="55">
        <f t="shared" si="2"/>
        <v>35.969500000000004</v>
      </c>
      <c r="R30" s="54"/>
      <c r="S30" s="54"/>
      <c r="T30" s="71"/>
    </row>
    <row r="31" spans="1:20" ht="15">
      <c r="A31" s="105">
        <v>15</v>
      </c>
      <c r="B31" s="106" t="s">
        <v>42</v>
      </c>
      <c r="C31" s="89">
        <v>0.243</v>
      </c>
      <c r="D31" s="15">
        <v>20.51</v>
      </c>
      <c r="E31" s="16">
        <f t="shared" si="0"/>
        <v>4.98393</v>
      </c>
      <c r="F31" s="15"/>
      <c r="G31" s="15"/>
      <c r="H31" s="90"/>
      <c r="I31" s="89">
        <v>0.243</v>
      </c>
      <c r="J31" s="33">
        <v>21.5</v>
      </c>
      <c r="K31" s="16">
        <f t="shared" si="1"/>
        <v>5.2245</v>
      </c>
      <c r="L31" s="15"/>
      <c r="M31" s="15"/>
      <c r="N31" s="90"/>
      <c r="O31" s="69">
        <v>0.243</v>
      </c>
      <c r="P31" s="54">
        <v>21.5</v>
      </c>
      <c r="Q31" s="55">
        <f t="shared" si="2"/>
        <v>5.2245</v>
      </c>
      <c r="R31" s="54"/>
      <c r="S31" s="54"/>
      <c r="T31" s="71"/>
    </row>
    <row r="32" spans="1:20" ht="15.75" thickBot="1">
      <c r="A32" s="107">
        <v>16</v>
      </c>
      <c r="B32" s="108" t="s">
        <v>43</v>
      </c>
      <c r="C32" s="91">
        <v>0.243</v>
      </c>
      <c r="D32" s="92">
        <v>20.51</v>
      </c>
      <c r="E32" s="93">
        <f t="shared" si="0"/>
        <v>4.98393</v>
      </c>
      <c r="F32" s="92"/>
      <c r="G32" s="92"/>
      <c r="H32" s="94"/>
      <c r="I32" s="91">
        <v>0.243</v>
      </c>
      <c r="J32" s="95">
        <v>21.5</v>
      </c>
      <c r="K32" s="93">
        <f t="shared" si="1"/>
        <v>5.2245</v>
      </c>
      <c r="L32" s="92"/>
      <c r="M32" s="92"/>
      <c r="N32" s="94"/>
      <c r="O32" s="72">
        <v>0.243</v>
      </c>
      <c r="P32" s="73">
        <v>21.5</v>
      </c>
      <c r="Q32" s="74">
        <f t="shared" si="2"/>
        <v>5.2245</v>
      </c>
      <c r="R32" s="73"/>
      <c r="S32" s="73"/>
      <c r="T32" s="75"/>
    </row>
    <row r="33" spans="11:14" ht="15">
      <c r="K33" s="1"/>
      <c r="L33" s="34"/>
      <c r="N33" s="1"/>
    </row>
    <row r="34" spans="2:3" ht="15">
      <c r="B34" t="s">
        <v>56</v>
      </c>
      <c r="C34" t="s">
        <v>63</v>
      </c>
    </row>
    <row r="41" ht="15">
      <c r="C41" s="1"/>
    </row>
    <row r="44" ht="15">
      <c r="C44" s="1"/>
    </row>
    <row r="45" spans="3:4" ht="15">
      <c r="C45" s="6"/>
      <c r="D45" s="6"/>
    </row>
    <row r="46" spans="3:4" ht="15">
      <c r="C46" s="7"/>
      <c r="D46" s="7"/>
    </row>
    <row r="47" spans="3:4" ht="15">
      <c r="C47" s="7"/>
      <c r="D47" s="7"/>
    </row>
  </sheetData>
  <sheetProtection/>
  <mergeCells count="6">
    <mergeCell ref="F7:H7"/>
    <mergeCell ref="L7:N7"/>
    <mergeCell ref="R7:T7"/>
    <mergeCell ref="C6:H6"/>
    <mergeCell ref="I6:N6"/>
    <mergeCell ref="O6:T6"/>
  </mergeCells>
  <printOptions/>
  <pageMargins left="0.29" right="0.16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8515625" style="0" customWidth="1"/>
    <col min="2" max="2" width="69.140625" style="0" customWidth="1"/>
    <col min="3" max="3" width="10.8515625" style="0" customWidth="1"/>
    <col min="4" max="4" width="8.00390625" style="0" customWidth="1"/>
    <col min="5" max="6" width="11.00390625" style="0" customWidth="1"/>
    <col min="7" max="7" width="7.421875" style="0" customWidth="1"/>
    <col min="8" max="8" width="10.57421875" style="0" customWidth="1"/>
  </cols>
  <sheetData>
    <row r="1" spans="2:4" ht="15">
      <c r="B1" s="32" t="s">
        <v>71</v>
      </c>
      <c r="C1" s="5"/>
      <c r="D1" s="5"/>
    </row>
    <row r="2" ht="15">
      <c r="B2" s="5" t="s">
        <v>72</v>
      </c>
    </row>
    <row r="3" ht="15">
      <c r="B3" s="30" t="s">
        <v>74</v>
      </c>
    </row>
    <row r="4" ht="15.75" thickBot="1">
      <c r="B4" s="30"/>
    </row>
    <row r="5" spans="1:20" ht="15">
      <c r="A5" s="117"/>
      <c r="B5" s="118"/>
      <c r="C5" s="216" t="s">
        <v>60</v>
      </c>
      <c r="D5" s="217"/>
      <c r="E5" s="217"/>
      <c r="F5" s="217"/>
      <c r="G5" s="217"/>
      <c r="H5" s="218"/>
      <c r="I5" s="219" t="s">
        <v>61</v>
      </c>
      <c r="J5" s="220"/>
      <c r="K5" s="220"/>
      <c r="L5" s="220"/>
      <c r="M5" s="220"/>
      <c r="N5" s="221"/>
      <c r="O5" s="219" t="s">
        <v>62</v>
      </c>
      <c r="P5" s="220"/>
      <c r="Q5" s="220"/>
      <c r="R5" s="220"/>
      <c r="S5" s="220"/>
      <c r="T5" s="221"/>
    </row>
    <row r="6" spans="1:20" ht="15">
      <c r="A6" s="119"/>
      <c r="B6" s="99"/>
      <c r="C6" s="76" t="s">
        <v>19</v>
      </c>
      <c r="D6" s="11"/>
      <c r="E6" s="12"/>
      <c r="F6" s="10" t="s">
        <v>20</v>
      </c>
      <c r="G6" s="11"/>
      <c r="H6" s="109"/>
      <c r="I6" s="76" t="s">
        <v>19</v>
      </c>
      <c r="J6" s="11"/>
      <c r="K6" s="12"/>
      <c r="L6" s="10" t="s">
        <v>20</v>
      </c>
      <c r="M6" s="11"/>
      <c r="N6" s="109"/>
      <c r="O6" s="76" t="s">
        <v>19</v>
      </c>
      <c r="P6" s="11"/>
      <c r="Q6" s="12"/>
      <c r="R6" s="10" t="s">
        <v>20</v>
      </c>
      <c r="S6" s="11"/>
      <c r="T6" s="109"/>
    </row>
    <row r="7" spans="1:20" ht="18.75">
      <c r="A7" s="119"/>
      <c r="B7" s="100" t="s">
        <v>35</v>
      </c>
      <c r="C7" s="77" t="s">
        <v>15</v>
      </c>
      <c r="D7" s="2" t="s">
        <v>16</v>
      </c>
      <c r="E7" s="2" t="s">
        <v>18</v>
      </c>
      <c r="F7" s="2" t="s">
        <v>15</v>
      </c>
      <c r="G7" s="2" t="s">
        <v>16</v>
      </c>
      <c r="H7" s="78" t="s">
        <v>18</v>
      </c>
      <c r="I7" s="77" t="s">
        <v>15</v>
      </c>
      <c r="J7" s="2" t="s">
        <v>16</v>
      </c>
      <c r="K7" s="2" t="s">
        <v>18</v>
      </c>
      <c r="L7" s="2" t="s">
        <v>15</v>
      </c>
      <c r="M7" s="2" t="s">
        <v>16</v>
      </c>
      <c r="N7" s="78" t="s">
        <v>18</v>
      </c>
      <c r="O7" s="77" t="s">
        <v>15</v>
      </c>
      <c r="P7" s="2" t="s">
        <v>16</v>
      </c>
      <c r="Q7" s="2" t="s">
        <v>18</v>
      </c>
      <c r="R7" s="2" t="s">
        <v>15</v>
      </c>
      <c r="S7" s="2" t="s">
        <v>16</v>
      </c>
      <c r="T7" s="78" t="s">
        <v>18</v>
      </c>
    </row>
    <row r="8" spans="1:20" ht="15">
      <c r="A8" s="120"/>
      <c r="B8" s="102"/>
      <c r="C8" s="79" t="s">
        <v>34</v>
      </c>
      <c r="D8" s="8" t="s">
        <v>17</v>
      </c>
      <c r="E8" s="8" t="s">
        <v>37</v>
      </c>
      <c r="F8" s="8" t="s">
        <v>34</v>
      </c>
      <c r="G8" s="8" t="s">
        <v>17</v>
      </c>
      <c r="H8" s="80" t="s">
        <v>37</v>
      </c>
      <c r="I8" s="79" t="s">
        <v>34</v>
      </c>
      <c r="J8" s="8" t="s">
        <v>17</v>
      </c>
      <c r="K8" s="8" t="s">
        <v>37</v>
      </c>
      <c r="L8" s="8" t="s">
        <v>34</v>
      </c>
      <c r="M8" s="8" t="s">
        <v>17</v>
      </c>
      <c r="N8" s="80" t="s">
        <v>37</v>
      </c>
      <c r="O8" s="79" t="s">
        <v>34</v>
      </c>
      <c r="P8" s="8" t="s">
        <v>17</v>
      </c>
      <c r="Q8" s="8" t="s">
        <v>37</v>
      </c>
      <c r="R8" s="8" t="s">
        <v>34</v>
      </c>
      <c r="S8" s="8" t="s">
        <v>17</v>
      </c>
      <c r="T8" s="80" t="s">
        <v>37</v>
      </c>
    </row>
    <row r="9" spans="1:20" ht="15">
      <c r="A9" s="103">
        <v>1</v>
      </c>
      <c r="B9" s="104" t="s">
        <v>0</v>
      </c>
      <c r="C9" s="77">
        <v>4.915</v>
      </c>
      <c r="D9" s="2">
        <v>20.51</v>
      </c>
      <c r="E9" s="9">
        <f>C9*D9</f>
        <v>100.80665</v>
      </c>
      <c r="F9" s="2">
        <v>8.624</v>
      </c>
      <c r="G9" s="17">
        <v>19.42</v>
      </c>
      <c r="H9" s="82">
        <f>F9*G9</f>
        <v>167.47808000000003</v>
      </c>
      <c r="I9" s="77">
        <v>4.915</v>
      </c>
      <c r="J9" s="35">
        <v>21.5</v>
      </c>
      <c r="K9" s="9">
        <f>I9*J9</f>
        <v>105.6725</v>
      </c>
      <c r="L9" s="2">
        <v>8.624</v>
      </c>
      <c r="M9" s="17">
        <v>20.58</v>
      </c>
      <c r="N9" s="82">
        <f>L9*M9</f>
        <v>177.48192</v>
      </c>
      <c r="O9" s="77">
        <v>4.915</v>
      </c>
      <c r="P9" s="35">
        <v>21.5</v>
      </c>
      <c r="Q9" s="9">
        <f>O9*P9</f>
        <v>105.6725</v>
      </c>
      <c r="R9" s="2">
        <v>8.624</v>
      </c>
      <c r="S9" s="17">
        <v>20.76</v>
      </c>
      <c r="T9" s="82">
        <f>R9*S9</f>
        <v>179.03424</v>
      </c>
    </row>
    <row r="10" spans="1:20" ht="15">
      <c r="A10" s="79"/>
      <c r="B10" s="80" t="s">
        <v>1</v>
      </c>
      <c r="C10" s="79"/>
      <c r="D10" s="8"/>
      <c r="E10" s="13"/>
      <c r="F10" s="8"/>
      <c r="G10" s="8"/>
      <c r="H10" s="84"/>
      <c r="I10" s="79"/>
      <c r="J10" s="8"/>
      <c r="K10" s="13"/>
      <c r="L10" s="8"/>
      <c r="M10" s="8"/>
      <c r="N10" s="84"/>
      <c r="O10" s="79"/>
      <c r="P10" s="8"/>
      <c r="Q10" s="13"/>
      <c r="R10" s="8"/>
      <c r="S10" s="8"/>
      <c r="T10" s="84"/>
    </row>
    <row r="11" spans="1:20" ht="15">
      <c r="A11" s="77">
        <v>2</v>
      </c>
      <c r="B11" s="78" t="s">
        <v>21</v>
      </c>
      <c r="C11" s="77">
        <v>4.868</v>
      </c>
      <c r="D11" s="2">
        <v>20.51</v>
      </c>
      <c r="E11" s="9">
        <f>C11*D11</f>
        <v>99.84268000000002</v>
      </c>
      <c r="F11" s="2">
        <v>8.444</v>
      </c>
      <c r="G11" s="17">
        <v>19.42</v>
      </c>
      <c r="H11" s="82">
        <f>F11*G11</f>
        <v>163.98248000000004</v>
      </c>
      <c r="I11" s="77">
        <v>4.868</v>
      </c>
      <c r="J11" s="35">
        <v>21.5</v>
      </c>
      <c r="K11" s="9">
        <f>I11*J11</f>
        <v>104.662</v>
      </c>
      <c r="L11" s="2">
        <v>8.444</v>
      </c>
      <c r="M11" s="17">
        <v>20.58</v>
      </c>
      <c r="N11" s="82">
        <f>L11*M11</f>
        <v>173.77752</v>
      </c>
      <c r="O11" s="77">
        <v>4.868</v>
      </c>
      <c r="P11" s="35">
        <v>21.5</v>
      </c>
      <c r="Q11" s="9">
        <f>O11*P11</f>
        <v>104.662</v>
      </c>
      <c r="R11" s="2">
        <v>8.444</v>
      </c>
      <c r="S11" s="17">
        <v>20.76</v>
      </c>
      <c r="T11" s="82">
        <f>R11*S11</f>
        <v>175.29744000000002</v>
      </c>
    </row>
    <row r="12" spans="1:20" ht="15">
      <c r="A12" s="79"/>
      <c r="B12" s="80" t="s">
        <v>22</v>
      </c>
      <c r="C12" s="79"/>
      <c r="D12" s="8"/>
      <c r="E12" s="13"/>
      <c r="F12" s="8"/>
      <c r="G12" s="8"/>
      <c r="H12" s="84"/>
      <c r="I12" s="79"/>
      <c r="J12" s="8"/>
      <c r="K12" s="13"/>
      <c r="L12" s="8"/>
      <c r="M12" s="8"/>
      <c r="N12" s="84"/>
      <c r="O12" s="79"/>
      <c r="P12" s="8"/>
      <c r="Q12" s="13"/>
      <c r="R12" s="8"/>
      <c r="S12" s="8"/>
      <c r="T12" s="84"/>
    </row>
    <row r="13" spans="1:20" ht="15">
      <c r="A13" s="77">
        <v>3</v>
      </c>
      <c r="B13" s="78" t="s">
        <v>21</v>
      </c>
      <c r="C13" s="77">
        <v>4.752</v>
      </c>
      <c r="D13" s="2">
        <v>20.51</v>
      </c>
      <c r="E13" s="9">
        <f>C13*D13</f>
        <v>97.46352</v>
      </c>
      <c r="F13" s="2">
        <v>8.201</v>
      </c>
      <c r="G13" s="17">
        <v>19.42</v>
      </c>
      <c r="H13" s="82">
        <f>F13*G13</f>
        <v>159.26342000000002</v>
      </c>
      <c r="I13" s="77">
        <v>4.752</v>
      </c>
      <c r="J13" s="35">
        <v>21.5</v>
      </c>
      <c r="K13" s="9">
        <f>I13*J13</f>
        <v>102.16799999999999</v>
      </c>
      <c r="L13" s="2">
        <v>8.201</v>
      </c>
      <c r="M13" s="17">
        <v>20.58</v>
      </c>
      <c r="N13" s="82">
        <f>L13*M13</f>
        <v>168.77658</v>
      </c>
      <c r="O13" s="77">
        <v>4.752</v>
      </c>
      <c r="P13" s="35">
        <v>21.5</v>
      </c>
      <c r="Q13" s="9">
        <f>O13*P13</f>
        <v>102.16799999999999</v>
      </c>
      <c r="R13" s="2">
        <v>8.201</v>
      </c>
      <c r="S13" s="17">
        <v>20.76</v>
      </c>
      <c r="T13" s="82">
        <f>R13*S13</f>
        <v>170.25276000000002</v>
      </c>
    </row>
    <row r="14" spans="1:20" ht="15">
      <c r="A14" s="79"/>
      <c r="B14" s="80" t="s">
        <v>23</v>
      </c>
      <c r="C14" s="79"/>
      <c r="D14" s="8"/>
      <c r="E14" s="13"/>
      <c r="F14" s="8"/>
      <c r="G14" s="8"/>
      <c r="H14" s="84"/>
      <c r="I14" s="79"/>
      <c r="J14" s="8"/>
      <c r="K14" s="13"/>
      <c r="L14" s="8"/>
      <c r="M14" s="8"/>
      <c r="N14" s="84"/>
      <c r="O14" s="79"/>
      <c r="P14" s="8"/>
      <c r="Q14" s="13"/>
      <c r="R14" s="8"/>
      <c r="S14" s="8"/>
      <c r="T14" s="84"/>
    </row>
    <row r="15" spans="1:20" ht="15">
      <c r="A15" s="77">
        <v>4</v>
      </c>
      <c r="B15" s="78" t="s">
        <v>36</v>
      </c>
      <c r="C15" s="77">
        <v>7.247</v>
      </c>
      <c r="D15" s="2">
        <v>20.51</v>
      </c>
      <c r="E15" s="9">
        <f>C15*D15</f>
        <v>148.63597000000001</v>
      </c>
      <c r="F15" s="2">
        <v>7.247</v>
      </c>
      <c r="G15" s="17">
        <v>19.42</v>
      </c>
      <c r="H15" s="82">
        <f>F15*G15</f>
        <v>140.73674</v>
      </c>
      <c r="I15" s="77">
        <v>7.247</v>
      </c>
      <c r="J15" s="35">
        <v>21.5</v>
      </c>
      <c r="K15" s="9">
        <f>I15*J15</f>
        <v>155.8105</v>
      </c>
      <c r="L15" s="2">
        <v>7.247</v>
      </c>
      <c r="M15" s="17">
        <v>20.58</v>
      </c>
      <c r="N15" s="82">
        <f>L15*M15</f>
        <v>149.14326</v>
      </c>
      <c r="O15" s="77">
        <v>7.247</v>
      </c>
      <c r="P15" s="35">
        <v>21.5</v>
      </c>
      <c r="Q15" s="9">
        <f>O15*P15</f>
        <v>155.8105</v>
      </c>
      <c r="R15" s="2">
        <v>7.247</v>
      </c>
      <c r="S15" s="17">
        <v>20.76</v>
      </c>
      <c r="T15" s="82">
        <f>R15*S15</f>
        <v>150.44772</v>
      </c>
    </row>
    <row r="16" spans="1:20" ht="15">
      <c r="A16" s="79"/>
      <c r="B16" s="80" t="s">
        <v>24</v>
      </c>
      <c r="C16" s="79"/>
      <c r="D16" s="8"/>
      <c r="E16" s="13"/>
      <c r="F16" s="8"/>
      <c r="G16" s="8"/>
      <c r="H16" s="84"/>
      <c r="I16" s="79"/>
      <c r="J16" s="8"/>
      <c r="K16" s="13"/>
      <c r="L16" s="8"/>
      <c r="M16" s="8"/>
      <c r="N16" s="84"/>
      <c r="O16" s="79"/>
      <c r="P16" s="8"/>
      <c r="Q16" s="13"/>
      <c r="R16" s="8"/>
      <c r="S16" s="8"/>
      <c r="T16" s="84"/>
    </row>
    <row r="17" spans="1:20" ht="15">
      <c r="A17" s="77">
        <v>5</v>
      </c>
      <c r="B17" s="78" t="s">
        <v>25</v>
      </c>
      <c r="C17" s="77">
        <v>6.555</v>
      </c>
      <c r="D17" s="2">
        <v>20.51</v>
      </c>
      <c r="E17" s="9">
        <f>C17*D17</f>
        <v>134.44305</v>
      </c>
      <c r="F17" s="2">
        <v>6.555</v>
      </c>
      <c r="G17" s="17">
        <v>19.42</v>
      </c>
      <c r="H17" s="82">
        <f>F17*G17</f>
        <v>127.2981</v>
      </c>
      <c r="I17" s="77">
        <v>6.555</v>
      </c>
      <c r="J17" s="35">
        <v>21.5</v>
      </c>
      <c r="K17" s="9">
        <f>I17*J17</f>
        <v>140.9325</v>
      </c>
      <c r="L17" s="2">
        <v>6.555</v>
      </c>
      <c r="M17" s="17">
        <v>20.58</v>
      </c>
      <c r="N17" s="82">
        <f>L17*M17</f>
        <v>134.90189999999998</v>
      </c>
      <c r="O17" s="77">
        <v>6.555</v>
      </c>
      <c r="P17" s="35">
        <v>21.5</v>
      </c>
      <c r="Q17" s="9">
        <f>O17*P17</f>
        <v>140.9325</v>
      </c>
      <c r="R17" s="2">
        <v>6.555</v>
      </c>
      <c r="S17" s="17">
        <v>20.76</v>
      </c>
      <c r="T17" s="82">
        <f>R17*S17</f>
        <v>136.08180000000002</v>
      </c>
    </row>
    <row r="18" spans="1:20" ht="15">
      <c r="A18" s="79"/>
      <c r="B18" s="80" t="s">
        <v>26</v>
      </c>
      <c r="C18" s="79"/>
      <c r="D18" s="8"/>
      <c r="E18" s="13"/>
      <c r="F18" s="8"/>
      <c r="G18" s="8"/>
      <c r="H18" s="84"/>
      <c r="I18" s="79"/>
      <c r="J18" s="8"/>
      <c r="K18" s="13"/>
      <c r="L18" s="8"/>
      <c r="M18" s="8"/>
      <c r="N18" s="84"/>
      <c r="O18" s="79"/>
      <c r="P18" s="8"/>
      <c r="Q18" s="13"/>
      <c r="R18" s="8"/>
      <c r="S18" s="8"/>
      <c r="T18" s="84"/>
    </row>
    <row r="19" spans="1:20" ht="15">
      <c r="A19" s="77">
        <v>6</v>
      </c>
      <c r="B19" s="78" t="s">
        <v>8</v>
      </c>
      <c r="C19" s="110">
        <v>4.14</v>
      </c>
      <c r="D19" s="2">
        <v>20.51</v>
      </c>
      <c r="E19" s="9">
        <f>C19*D19</f>
        <v>84.9114</v>
      </c>
      <c r="F19" s="19">
        <v>4.14</v>
      </c>
      <c r="G19" s="17">
        <v>19.42</v>
      </c>
      <c r="H19" s="82">
        <f>F19*G19</f>
        <v>80.3988</v>
      </c>
      <c r="I19" s="110">
        <v>4.14</v>
      </c>
      <c r="J19" s="35">
        <v>21.5</v>
      </c>
      <c r="K19" s="9">
        <f>I19*J19</f>
        <v>89.00999999999999</v>
      </c>
      <c r="L19" s="19">
        <v>4.14</v>
      </c>
      <c r="M19" s="17">
        <v>20.58</v>
      </c>
      <c r="N19" s="82">
        <f>L19*M19</f>
        <v>85.20119999999999</v>
      </c>
      <c r="O19" s="110">
        <v>4.14</v>
      </c>
      <c r="P19" s="35">
        <v>21.5</v>
      </c>
      <c r="Q19" s="9">
        <f>O19*P19</f>
        <v>89.00999999999999</v>
      </c>
      <c r="R19" s="19">
        <v>4.14</v>
      </c>
      <c r="S19" s="17">
        <v>20.76</v>
      </c>
      <c r="T19" s="82">
        <f>R19*S19</f>
        <v>85.9464</v>
      </c>
    </row>
    <row r="20" spans="1:20" ht="15">
      <c r="A20" s="79"/>
      <c r="B20" s="80" t="s">
        <v>9</v>
      </c>
      <c r="C20" s="79"/>
      <c r="D20" s="8"/>
      <c r="E20" s="13"/>
      <c r="F20" s="8"/>
      <c r="G20" s="8"/>
      <c r="H20" s="84"/>
      <c r="I20" s="79"/>
      <c r="J20" s="8"/>
      <c r="K20" s="13"/>
      <c r="L20" s="8"/>
      <c r="M20" s="8"/>
      <c r="N20" s="84"/>
      <c r="O20" s="79"/>
      <c r="P20" s="8"/>
      <c r="Q20" s="13"/>
      <c r="R20" s="8"/>
      <c r="S20" s="8"/>
      <c r="T20" s="84"/>
    </row>
    <row r="21" spans="1:20" ht="15">
      <c r="A21" s="105">
        <v>7</v>
      </c>
      <c r="B21" s="80" t="s">
        <v>48</v>
      </c>
      <c r="C21" s="105">
        <v>3.278</v>
      </c>
      <c r="D21" s="14">
        <v>20.51</v>
      </c>
      <c r="E21" s="16">
        <f aca="true" t="shared" si="0" ref="E21:E31">C21*D21</f>
        <v>67.23178</v>
      </c>
      <c r="F21" s="14">
        <v>3.278</v>
      </c>
      <c r="G21" s="18">
        <v>19.42</v>
      </c>
      <c r="H21" s="88">
        <f>F21*G21</f>
        <v>63.65876000000001</v>
      </c>
      <c r="I21" s="105">
        <v>3.278</v>
      </c>
      <c r="J21" s="35">
        <v>21.5</v>
      </c>
      <c r="K21" s="16">
        <f>I21*J21</f>
        <v>70.477</v>
      </c>
      <c r="L21" s="14">
        <v>3.278</v>
      </c>
      <c r="M21" s="17">
        <v>20.58</v>
      </c>
      <c r="N21" s="88">
        <f>L21*M21</f>
        <v>67.46123999999999</v>
      </c>
      <c r="O21" s="105">
        <v>3.278</v>
      </c>
      <c r="P21" s="35">
        <v>21.5</v>
      </c>
      <c r="Q21" s="16">
        <f>O21*P21</f>
        <v>70.477</v>
      </c>
      <c r="R21" s="14">
        <v>3.278</v>
      </c>
      <c r="S21" s="17">
        <v>20.76</v>
      </c>
      <c r="T21" s="88">
        <f>R21*S21</f>
        <v>68.05128</v>
      </c>
    </row>
    <row r="22" spans="1:20" ht="15">
      <c r="A22" s="105">
        <v>8</v>
      </c>
      <c r="B22" s="80" t="s">
        <v>13</v>
      </c>
      <c r="C22" s="105">
        <v>1.166</v>
      </c>
      <c r="D22" s="14">
        <v>20.51</v>
      </c>
      <c r="E22" s="16">
        <f t="shared" si="0"/>
        <v>23.91466</v>
      </c>
      <c r="F22" s="14">
        <v>2.931</v>
      </c>
      <c r="G22" s="18">
        <v>19.42</v>
      </c>
      <c r="H22" s="88">
        <f>F22*G22</f>
        <v>56.92002000000001</v>
      </c>
      <c r="I22" s="105">
        <v>1.166</v>
      </c>
      <c r="J22" s="35">
        <v>21.5</v>
      </c>
      <c r="K22" s="16">
        <f>I22*J22</f>
        <v>25.069</v>
      </c>
      <c r="L22" s="14">
        <v>2.931</v>
      </c>
      <c r="M22" s="17">
        <v>20.58</v>
      </c>
      <c r="N22" s="88">
        <f>L22*M22</f>
        <v>60.319979999999994</v>
      </c>
      <c r="O22" s="105">
        <v>1.166</v>
      </c>
      <c r="P22" s="35">
        <v>21.5</v>
      </c>
      <c r="Q22" s="16">
        <f>O22*P22</f>
        <v>25.069</v>
      </c>
      <c r="R22" s="14">
        <v>2.931</v>
      </c>
      <c r="S22" s="17">
        <v>20.76</v>
      </c>
      <c r="T22" s="88">
        <f>R22*S22</f>
        <v>60.84756000000001</v>
      </c>
    </row>
    <row r="23" spans="1:20" ht="15">
      <c r="A23" s="105">
        <v>9</v>
      </c>
      <c r="B23" s="106" t="s">
        <v>49</v>
      </c>
      <c r="C23" s="105">
        <v>1.683</v>
      </c>
      <c r="D23" s="14">
        <v>20.51</v>
      </c>
      <c r="E23" s="16">
        <f t="shared" si="0"/>
        <v>34.518330000000006</v>
      </c>
      <c r="F23" s="14">
        <v>3.799</v>
      </c>
      <c r="G23" s="18">
        <v>19.42</v>
      </c>
      <c r="H23" s="88">
        <f>F23*G23</f>
        <v>73.77658000000001</v>
      </c>
      <c r="I23" s="105">
        <v>1.683</v>
      </c>
      <c r="J23" s="35">
        <v>21.5</v>
      </c>
      <c r="K23" s="16">
        <f>I23*J23</f>
        <v>36.1845</v>
      </c>
      <c r="L23" s="14">
        <v>3.799</v>
      </c>
      <c r="M23" s="17">
        <v>20.58</v>
      </c>
      <c r="N23" s="88">
        <f>L23*M23</f>
        <v>78.18342</v>
      </c>
      <c r="O23" s="105">
        <v>1.683</v>
      </c>
      <c r="P23" s="35">
        <v>21.5</v>
      </c>
      <c r="Q23" s="16">
        <f>O23*P23</f>
        <v>36.1845</v>
      </c>
      <c r="R23" s="14">
        <v>3.799</v>
      </c>
      <c r="S23" s="17">
        <v>20.76</v>
      </c>
      <c r="T23" s="88">
        <f>R23*S23</f>
        <v>78.86724000000001</v>
      </c>
    </row>
    <row r="24" spans="1:20" ht="15">
      <c r="A24" s="77">
        <v>10</v>
      </c>
      <c r="B24" s="78" t="s">
        <v>27</v>
      </c>
      <c r="C24" s="77">
        <v>2.036</v>
      </c>
      <c r="D24" s="2">
        <v>20.51</v>
      </c>
      <c r="E24" s="9">
        <f t="shared" si="0"/>
        <v>41.75836</v>
      </c>
      <c r="F24" s="2">
        <v>4.829</v>
      </c>
      <c r="G24" s="17">
        <v>19.42</v>
      </c>
      <c r="H24" s="82">
        <f>F24*G24</f>
        <v>93.77918</v>
      </c>
      <c r="I24" s="77">
        <v>2.036</v>
      </c>
      <c r="J24" s="35">
        <v>21.5</v>
      </c>
      <c r="K24" s="9">
        <f>I24*J24</f>
        <v>43.774</v>
      </c>
      <c r="L24" s="2">
        <v>4.829</v>
      </c>
      <c r="M24" s="17">
        <v>20.58</v>
      </c>
      <c r="N24" s="82">
        <f>L24*M24</f>
        <v>99.38081999999999</v>
      </c>
      <c r="O24" s="77">
        <v>2.036</v>
      </c>
      <c r="P24" s="35">
        <v>21.5</v>
      </c>
      <c r="Q24" s="9">
        <f>O24*P24</f>
        <v>43.774</v>
      </c>
      <c r="R24" s="2">
        <v>4.829</v>
      </c>
      <c r="S24" s="17">
        <v>20.76</v>
      </c>
      <c r="T24" s="82">
        <f>R24*S24</f>
        <v>100.25004</v>
      </c>
    </row>
    <row r="25" spans="1:20" ht="15">
      <c r="A25" s="79"/>
      <c r="B25" s="80" t="s">
        <v>28</v>
      </c>
      <c r="C25" s="79"/>
      <c r="D25" s="8"/>
      <c r="E25" s="13"/>
      <c r="F25" s="8"/>
      <c r="G25" s="8"/>
      <c r="H25" s="84"/>
      <c r="I25" s="79"/>
      <c r="J25" s="8"/>
      <c r="K25" s="13"/>
      <c r="L25" s="8"/>
      <c r="M25" s="8"/>
      <c r="N25" s="84"/>
      <c r="O25" s="79"/>
      <c r="P25" s="8"/>
      <c r="Q25" s="13"/>
      <c r="R25" s="8"/>
      <c r="S25" s="8"/>
      <c r="T25" s="84"/>
    </row>
    <row r="26" spans="1:20" ht="15">
      <c r="A26" s="105">
        <v>11</v>
      </c>
      <c r="B26" s="106" t="s">
        <v>29</v>
      </c>
      <c r="C26" s="111">
        <v>2.89</v>
      </c>
      <c r="D26" s="14">
        <v>20.51</v>
      </c>
      <c r="E26" s="16">
        <f t="shared" si="0"/>
        <v>59.273900000000005</v>
      </c>
      <c r="F26" s="14"/>
      <c r="G26" s="14"/>
      <c r="H26" s="112"/>
      <c r="I26" s="111">
        <v>2.89</v>
      </c>
      <c r="J26" s="35">
        <v>21.5</v>
      </c>
      <c r="K26" s="16">
        <f aca="true" t="shared" si="1" ref="K26:K31">I26*J26</f>
        <v>62.135000000000005</v>
      </c>
      <c r="L26" s="14"/>
      <c r="M26" s="14"/>
      <c r="N26" s="112"/>
      <c r="O26" s="111">
        <v>2.89</v>
      </c>
      <c r="P26" s="35">
        <v>21.5</v>
      </c>
      <c r="Q26" s="16">
        <f aca="true" t="shared" si="2" ref="Q26:Q31">O26*P26</f>
        <v>62.135000000000005</v>
      </c>
      <c r="R26" s="14"/>
      <c r="S26" s="14"/>
      <c r="T26" s="112"/>
    </row>
    <row r="27" spans="1:20" ht="15">
      <c r="A27" s="105">
        <v>12</v>
      </c>
      <c r="B27" s="106" t="s">
        <v>39</v>
      </c>
      <c r="C27" s="111">
        <v>2.89</v>
      </c>
      <c r="D27" s="14">
        <v>20.51</v>
      </c>
      <c r="E27" s="16">
        <f t="shared" si="0"/>
        <v>59.273900000000005</v>
      </c>
      <c r="F27" s="14"/>
      <c r="G27" s="14"/>
      <c r="H27" s="112"/>
      <c r="I27" s="111">
        <v>2.89</v>
      </c>
      <c r="J27" s="35">
        <v>21.5</v>
      </c>
      <c r="K27" s="16">
        <f t="shared" si="1"/>
        <v>62.135000000000005</v>
      </c>
      <c r="L27" s="14"/>
      <c r="M27" s="14"/>
      <c r="N27" s="112"/>
      <c r="O27" s="111">
        <v>2.89</v>
      </c>
      <c r="P27" s="35">
        <v>21.5</v>
      </c>
      <c r="Q27" s="16">
        <f t="shared" si="2"/>
        <v>62.135000000000005</v>
      </c>
      <c r="R27" s="14"/>
      <c r="S27" s="14"/>
      <c r="T27" s="112"/>
    </row>
    <row r="28" spans="1:20" ht="15">
      <c r="A28" s="121">
        <v>13</v>
      </c>
      <c r="B28" s="106" t="s">
        <v>40</v>
      </c>
      <c r="C28" s="113">
        <v>1.98</v>
      </c>
      <c r="D28" s="25">
        <v>20.51</v>
      </c>
      <c r="E28" s="16">
        <f t="shared" si="0"/>
        <v>40.6098</v>
      </c>
      <c r="F28" s="15"/>
      <c r="G28" s="15"/>
      <c r="H28" s="90"/>
      <c r="I28" s="113">
        <v>1.98</v>
      </c>
      <c r="J28" s="35">
        <v>21.5</v>
      </c>
      <c r="K28" s="16">
        <f t="shared" si="1"/>
        <v>42.57</v>
      </c>
      <c r="L28" s="15"/>
      <c r="M28" s="15"/>
      <c r="N28" s="90"/>
      <c r="O28" s="113">
        <v>1.98</v>
      </c>
      <c r="P28" s="35">
        <v>21.5</v>
      </c>
      <c r="Q28" s="16">
        <f t="shared" si="2"/>
        <v>42.57</v>
      </c>
      <c r="R28" s="15"/>
      <c r="S28" s="15"/>
      <c r="T28" s="90"/>
    </row>
    <row r="29" spans="1:20" ht="15">
      <c r="A29" s="121">
        <v>14</v>
      </c>
      <c r="B29" s="106" t="s">
        <v>41</v>
      </c>
      <c r="C29" s="114">
        <v>1.673</v>
      </c>
      <c r="D29" s="25">
        <v>20.51</v>
      </c>
      <c r="E29" s="16">
        <f t="shared" si="0"/>
        <v>34.313230000000004</v>
      </c>
      <c r="F29" s="15"/>
      <c r="G29" s="15"/>
      <c r="H29" s="90"/>
      <c r="I29" s="114">
        <v>1.673</v>
      </c>
      <c r="J29" s="35">
        <v>21.5</v>
      </c>
      <c r="K29" s="16">
        <f t="shared" si="1"/>
        <v>35.969500000000004</v>
      </c>
      <c r="L29" s="15"/>
      <c r="M29" s="15"/>
      <c r="N29" s="90"/>
      <c r="O29" s="114">
        <v>1.673</v>
      </c>
      <c r="P29" s="35">
        <v>21.5</v>
      </c>
      <c r="Q29" s="16">
        <f t="shared" si="2"/>
        <v>35.969500000000004</v>
      </c>
      <c r="R29" s="15"/>
      <c r="S29" s="15"/>
      <c r="T29" s="90"/>
    </row>
    <row r="30" spans="1:20" ht="15">
      <c r="A30" s="121">
        <v>15</v>
      </c>
      <c r="B30" s="106" t="s">
        <v>42</v>
      </c>
      <c r="C30" s="114">
        <v>0.243</v>
      </c>
      <c r="D30" s="25">
        <v>20.51</v>
      </c>
      <c r="E30" s="16">
        <f t="shared" si="0"/>
        <v>4.98393</v>
      </c>
      <c r="F30" s="15"/>
      <c r="G30" s="15"/>
      <c r="H30" s="90"/>
      <c r="I30" s="114">
        <v>0.243</v>
      </c>
      <c r="J30" s="35">
        <v>21.5</v>
      </c>
      <c r="K30" s="16">
        <f t="shared" si="1"/>
        <v>5.2245</v>
      </c>
      <c r="L30" s="15"/>
      <c r="M30" s="15"/>
      <c r="N30" s="90"/>
      <c r="O30" s="114">
        <v>0.243</v>
      </c>
      <c r="P30" s="35">
        <v>21.5</v>
      </c>
      <c r="Q30" s="16">
        <f t="shared" si="2"/>
        <v>5.2245</v>
      </c>
      <c r="R30" s="15"/>
      <c r="S30" s="15"/>
      <c r="T30" s="90"/>
    </row>
    <row r="31" spans="1:20" ht="15.75" thickBot="1">
      <c r="A31" s="122">
        <v>16</v>
      </c>
      <c r="B31" s="108" t="s">
        <v>43</v>
      </c>
      <c r="C31" s="115">
        <v>0.243</v>
      </c>
      <c r="D31" s="123">
        <v>20.51</v>
      </c>
      <c r="E31" s="93">
        <f t="shared" si="0"/>
        <v>4.98393</v>
      </c>
      <c r="F31" s="92"/>
      <c r="G31" s="92"/>
      <c r="H31" s="94"/>
      <c r="I31" s="115">
        <v>0.243</v>
      </c>
      <c r="J31" s="116">
        <v>21.5</v>
      </c>
      <c r="K31" s="93">
        <f t="shared" si="1"/>
        <v>5.2245</v>
      </c>
      <c r="L31" s="92"/>
      <c r="M31" s="92"/>
      <c r="N31" s="94"/>
      <c r="O31" s="115">
        <v>0.243</v>
      </c>
      <c r="P31" s="116">
        <v>21.5</v>
      </c>
      <c r="Q31" s="93">
        <f t="shared" si="2"/>
        <v>5.2245</v>
      </c>
      <c r="R31" s="92"/>
      <c r="S31" s="92"/>
      <c r="T31" s="94"/>
    </row>
    <row r="33" spans="2:3" ht="15">
      <c r="B33" t="s">
        <v>56</v>
      </c>
      <c r="C33" t="s">
        <v>63</v>
      </c>
    </row>
  </sheetData>
  <sheetProtection/>
  <mergeCells count="3">
    <mergeCell ref="C5:H5"/>
    <mergeCell ref="I5:N5"/>
    <mergeCell ref="O5:T5"/>
  </mergeCells>
  <printOptions/>
  <pageMargins left="0.24" right="0.16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8515625" style="0" customWidth="1"/>
    <col min="2" max="2" width="59.00390625" style="0" customWidth="1"/>
    <col min="3" max="3" width="11.140625" style="0" customWidth="1"/>
    <col min="4" max="4" width="8.28125" style="0" customWidth="1"/>
    <col min="5" max="5" width="11.8515625" style="0" customWidth="1"/>
    <col min="8" max="8" width="9.8515625" style="0" customWidth="1"/>
  </cols>
  <sheetData>
    <row r="1" spans="2:3" ht="15">
      <c r="B1" s="32" t="s">
        <v>71</v>
      </c>
      <c r="C1" s="5"/>
    </row>
    <row r="2" ht="15">
      <c r="B2" s="5" t="s">
        <v>68</v>
      </c>
    </row>
    <row r="3" ht="15">
      <c r="B3" s="5" t="s">
        <v>75</v>
      </c>
    </row>
    <row r="4" ht="15.75" thickBot="1">
      <c r="B4" s="5"/>
    </row>
    <row r="5" spans="1:8" ht="15">
      <c r="A5" s="39"/>
      <c r="B5" s="125"/>
      <c r="C5" s="216" t="s">
        <v>60</v>
      </c>
      <c r="D5" s="217"/>
      <c r="E5" s="218"/>
      <c r="F5" s="219" t="s">
        <v>76</v>
      </c>
      <c r="G5" s="220"/>
      <c r="H5" s="221"/>
    </row>
    <row r="6" spans="1:8" ht="15">
      <c r="A6" s="45"/>
      <c r="B6" s="43"/>
      <c r="C6" s="76" t="s">
        <v>19</v>
      </c>
      <c r="D6" s="11"/>
      <c r="E6" s="109"/>
      <c r="F6" s="76" t="s">
        <v>19</v>
      </c>
      <c r="G6" s="11"/>
      <c r="H6" s="109"/>
    </row>
    <row r="7" spans="1:8" ht="18.75">
      <c r="A7" s="45"/>
      <c r="B7" s="44" t="s">
        <v>35</v>
      </c>
      <c r="C7" s="77" t="s">
        <v>15</v>
      </c>
      <c r="D7" s="2" t="s">
        <v>16</v>
      </c>
      <c r="E7" s="78" t="s">
        <v>18</v>
      </c>
      <c r="F7" s="77" t="s">
        <v>15</v>
      </c>
      <c r="G7" s="2" t="s">
        <v>16</v>
      </c>
      <c r="H7" s="78" t="s">
        <v>18</v>
      </c>
    </row>
    <row r="8" spans="1:8" ht="15">
      <c r="A8" s="46"/>
      <c r="B8" s="126"/>
      <c r="C8" s="79" t="s">
        <v>34</v>
      </c>
      <c r="D8" s="8" t="s">
        <v>17</v>
      </c>
      <c r="E8" s="80" t="s">
        <v>37</v>
      </c>
      <c r="F8" s="79" t="s">
        <v>34</v>
      </c>
      <c r="G8" s="8" t="s">
        <v>17</v>
      </c>
      <c r="H8" s="80" t="s">
        <v>37</v>
      </c>
    </row>
    <row r="9" spans="1:8" ht="29.25" customHeight="1">
      <c r="A9" s="124">
        <v>1</v>
      </c>
      <c r="B9" s="222" t="s">
        <v>77</v>
      </c>
      <c r="C9" s="127">
        <v>7.604</v>
      </c>
      <c r="D9" s="20">
        <v>20.51</v>
      </c>
      <c r="E9" s="128">
        <f>C9*D9</f>
        <v>155.95804</v>
      </c>
      <c r="F9" s="127">
        <v>7.604</v>
      </c>
      <c r="G9" s="37">
        <v>21.5</v>
      </c>
      <c r="H9" s="128">
        <f>F9*G9</f>
        <v>163.486</v>
      </c>
    </row>
    <row r="10" spans="1:8" ht="17.25" customHeight="1">
      <c r="A10" s="21"/>
      <c r="B10" s="223"/>
      <c r="C10" s="129"/>
      <c r="D10" s="22"/>
      <c r="E10" s="130"/>
      <c r="F10" s="129"/>
      <c r="G10" s="22"/>
      <c r="H10" s="130"/>
    </row>
    <row r="11" spans="1:8" ht="29.25" customHeight="1">
      <c r="A11" s="23">
        <v>2</v>
      </c>
      <c r="B11" s="138" t="s">
        <v>29</v>
      </c>
      <c r="C11" s="131">
        <v>2.89</v>
      </c>
      <c r="D11" s="24">
        <v>20.51</v>
      </c>
      <c r="E11" s="132">
        <f aca="true" t="shared" si="0" ref="E11:E17">C11*D11</f>
        <v>59.273900000000005</v>
      </c>
      <c r="F11" s="131">
        <v>2.89</v>
      </c>
      <c r="G11" s="37">
        <v>21.5</v>
      </c>
      <c r="H11" s="132">
        <f aca="true" t="shared" si="1" ref="H11:H17">F11*G11</f>
        <v>62.135000000000005</v>
      </c>
    </row>
    <row r="12" spans="1:8" ht="36.75" customHeight="1">
      <c r="A12" s="23">
        <v>3</v>
      </c>
      <c r="B12" s="139" t="s">
        <v>78</v>
      </c>
      <c r="C12" s="131">
        <v>5.78</v>
      </c>
      <c r="D12" s="24">
        <v>20.51</v>
      </c>
      <c r="E12" s="132">
        <f t="shared" si="0"/>
        <v>118.54780000000001</v>
      </c>
      <c r="F12" s="131">
        <v>5.78</v>
      </c>
      <c r="G12" s="37">
        <v>21.5</v>
      </c>
      <c r="H12" s="132">
        <f t="shared" si="1"/>
        <v>124.27000000000001</v>
      </c>
    </row>
    <row r="13" spans="1:8" ht="34.5" customHeight="1">
      <c r="A13" s="23">
        <v>4</v>
      </c>
      <c r="B13" s="139" t="s">
        <v>79</v>
      </c>
      <c r="C13" s="131">
        <v>6.39</v>
      </c>
      <c r="D13" s="24">
        <v>20.51</v>
      </c>
      <c r="E13" s="132">
        <f t="shared" si="0"/>
        <v>131.0589</v>
      </c>
      <c r="F13" s="131">
        <v>6.39</v>
      </c>
      <c r="G13" s="37">
        <v>21.5</v>
      </c>
      <c r="H13" s="132">
        <f t="shared" si="1"/>
        <v>137.385</v>
      </c>
    </row>
    <row r="14" spans="1:8" ht="29.25" customHeight="1">
      <c r="A14" s="23">
        <v>5</v>
      </c>
      <c r="B14" s="139" t="s">
        <v>31</v>
      </c>
      <c r="C14" s="131">
        <v>1.521</v>
      </c>
      <c r="D14" s="24">
        <v>20.51</v>
      </c>
      <c r="E14" s="132">
        <f t="shared" si="0"/>
        <v>31.195710000000002</v>
      </c>
      <c r="F14" s="131">
        <v>1.521</v>
      </c>
      <c r="G14" s="37">
        <v>21.5</v>
      </c>
      <c r="H14" s="132">
        <f t="shared" si="1"/>
        <v>32.701499999999996</v>
      </c>
    </row>
    <row r="15" spans="1:8" ht="29.25" customHeight="1">
      <c r="A15" s="23">
        <v>6</v>
      </c>
      <c r="B15" s="138" t="s">
        <v>69</v>
      </c>
      <c r="C15" s="131">
        <v>1.98</v>
      </c>
      <c r="D15" s="24">
        <v>20.51</v>
      </c>
      <c r="E15" s="132">
        <f t="shared" si="0"/>
        <v>40.6098</v>
      </c>
      <c r="F15" s="131">
        <v>1.98</v>
      </c>
      <c r="G15" s="37">
        <v>21.5</v>
      </c>
      <c r="H15" s="132">
        <f t="shared" si="1"/>
        <v>42.57</v>
      </c>
    </row>
    <row r="16" spans="1:8" ht="29.25" customHeight="1">
      <c r="A16" s="23">
        <v>7</v>
      </c>
      <c r="B16" s="138" t="s">
        <v>70</v>
      </c>
      <c r="C16" s="133">
        <v>0.243</v>
      </c>
      <c r="D16" s="24">
        <v>20.51</v>
      </c>
      <c r="E16" s="132">
        <f t="shared" si="0"/>
        <v>4.98393</v>
      </c>
      <c r="F16" s="133">
        <v>0.243</v>
      </c>
      <c r="G16" s="37">
        <v>21.5</v>
      </c>
      <c r="H16" s="132">
        <f t="shared" si="1"/>
        <v>5.2245</v>
      </c>
    </row>
    <row r="17" spans="1:8" ht="29.25" customHeight="1" thickBot="1">
      <c r="A17" s="23">
        <v>8</v>
      </c>
      <c r="B17" s="138" t="s">
        <v>47</v>
      </c>
      <c r="C17" s="134">
        <v>2.89</v>
      </c>
      <c r="D17" s="135">
        <v>20.51</v>
      </c>
      <c r="E17" s="136">
        <f t="shared" si="0"/>
        <v>59.273900000000005</v>
      </c>
      <c r="F17" s="134">
        <v>2.89</v>
      </c>
      <c r="G17" s="137">
        <v>21.5</v>
      </c>
      <c r="H17" s="136">
        <f t="shared" si="1"/>
        <v>62.135000000000005</v>
      </c>
    </row>
    <row r="22" spans="2:3" ht="15">
      <c r="B22" t="s">
        <v>56</v>
      </c>
      <c r="C22" t="s">
        <v>63</v>
      </c>
    </row>
  </sheetData>
  <sheetProtection/>
  <mergeCells count="3">
    <mergeCell ref="C5:E5"/>
    <mergeCell ref="F5:H5"/>
    <mergeCell ref="B9:B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B1">
      <selection activeCell="B19" sqref="B19"/>
    </sheetView>
  </sheetViews>
  <sheetFormatPr defaultColWidth="9.140625" defaultRowHeight="15"/>
  <cols>
    <col min="1" max="1" width="5.7109375" style="0" customWidth="1"/>
    <col min="2" max="2" width="64.8515625" style="0" customWidth="1"/>
    <col min="3" max="3" width="10.28125" style="151" customWidth="1"/>
    <col min="4" max="4" width="9.00390625" style="151" customWidth="1"/>
    <col min="5" max="5" width="9.57421875" style="151" customWidth="1"/>
    <col min="6" max="6" width="8.7109375" style="151" customWidth="1"/>
    <col min="7" max="7" width="6.421875" style="151" customWidth="1"/>
    <col min="8" max="8" width="9.421875" style="151" customWidth="1"/>
    <col min="9" max="11" width="9.00390625" style="151" customWidth="1"/>
    <col min="12" max="12" width="8.421875" style="151" customWidth="1"/>
    <col min="13" max="13" width="6.421875" style="151" customWidth="1"/>
    <col min="14" max="14" width="9.00390625" style="151" customWidth="1"/>
    <col min="15" max="15" width="8.7109375" style="151" customWidth="1"/>
    <col min="16" max="16" width="7.7109375" style="151" customWidth="1"/>
    <col min="17" max="18" width="9.00390625" style="151" customWidth="1"/>
    <col min="19" max="19" width="6.140625" style="151" customWidth="1"/>
    <col min="20" max="20" width="9.421875" style="151" customWidth="1"/>
  </cols>
  <sheetData>
    <row r="1" spans="2:3" ht="15">
      <c r="B1" s="32" t="s">
        <v>71</v>
      </c>
      <c r="C1" s="150"/>
    </row>
    <row r="2" spans="2:5" ht="15.75">
      <c r="B2" s="31" t="s">
        <v>72</v>
      </c>
      <c r="C2" s="42"/>
      <c r="D2" s="42"/>
      <c r="E2" s="42"/>
    </row>
    <row r="3" spans="2:5" ht="15">
      <c r="B3" s="30" t="s">
        <v>92</v>
      </c>
      <c r="C3" s="42"/>
      <c r="D3" s="42"/>
      <c r="E3" s="42"/>
    </row>
    <row r="4" spans="2:5" ht="15.75" thickBot="1">
      <c r="B4" s="30"/>
      <c r="C4" s="42"/>
      <c r="D4" s="42"/>
      <c r="E4" s="42"/>
    </row>
    <row r="5" spans="1:20" ht="15">
      <c r="A5" s="117"/>
      <c r="B5" s="118"/>
      <c r="C5" s="217" t="s">
        <v>60</v>
      </c>
      <c r="D5" s="217"/>
      <c r="E5" s="217"/>
      <c r="F5" s="217"/>
      <c r="G5" s="217"/>
      <c r="H5" s="218"/>
      <c r="I5" s="219" t="s">
        <v>61</v>
      </c>
      <c r="J5" s="220"/>
      <c r="K5" s="220"/>
      <c r="L5" s="220"/>
      <c r="M5" s="220"/>
      <c r="N5" s="221"/>
      <c r="O5" s="219" t="s">
        <v>62</v>
      </c>
      <c r="P5" s="220"/>
      <c r="Q5" s="220"/>
      <c r="R5" s="220"/>
      <c r="S5" s="220"/>
      <c r="T5" s="221"/>
    </row>
    <row r="6" spans="1:20" ht="15">
      <c r="A6" s="119"/>
      <c r="B6" s="99"/>
      <c r="C6" s="225" t="s">
        <v>19</v>
      </c>
      <c r="D6" s="225"/>
      <c r="E6" s="226"/>
      <c r="F6" s="227" t="s">
        <v>80</v>
      </c>
      <c r="G6" s="225"/>
      <c r="H6" s="228"/>
      <c r="I6" s="224" t="s">
        <v>81</v>
      </c>
      <c r="J6" s="225"/>
      <c r="K6" s="226"/>
      <c r="L6" s="227" t="s">
        <v>80</v>
      </c>
      <c r="M6" s="225"/>
      <c r="N6" s="228"/>
      <c r="O6" s="224" t="s">
        <v>81</v>
      </c>
      <c r="P6" s="225"/>
      <c r="Q6" s="226"/>
      <c r="R6" s="227" t="s">
        <v>80</v>
      </c>
      <c r="S6" s="225"/>
      <c r="T6" s="228"/>
    </row>
    <row r="7" spans="1:20" ht="18.75">
      <c r="A7" s="119"/>
      <c r="B7" s="100" t="s">
        <v>35</v>
      </c>
      <c r="C7" s="157" t="s">
        <v>15</v>
      </c>
      <c r="D7" s="4" t="s">
        <v>16</v>
      </c>
      <c r="E7" s="4" t="s">
        <v>18</v>
      </c>
      <c r="F7" s="4" t="s">
        <v>15</v>
      </c>
      <c r="G7" s="4" t="s">
        <v>16</v>
      </c>
      <c r="H7" s="152" t="s">
        <v>18</v>
      </c>
      <c r="I7" s="81" t="s">
        <v>15</v>
      </c>
      <c r="J7" s="4" t="s">
        <v>16</v>
      </c>
      <c r="K7" s="4" t="s">
        <v>18</v>
      </c>
      <c r="L7" s="4" t="s">
        <v>15</v>
      </c>
      <c r="M7" s="4" t="s">
        <v>16</v>
      </c>
      <c r="N7" s="152" t="s">
        <v>18</v>
      </c>
      <c r="O7" s="81" t="s">
        <v>15</v>
      </c>
      <c r="P7" s="4" t="s">
        <v>16</v>
      </c>
      <c r="Q7" s="4" t="s">
        <v>18</v>
      </c>
      <c r="R7" s="4" t="s">
        <v>15</v>
      </c>
      <c r="S7" s="4" t="s">
        <v>16</v>
      </c>
      <c r="T7" s="152" t="s">
        <v>18</v>
      </c>
    </row>
    <row r="8" spans="1:20" ht="15">
      <c r="A8" s="120"/>
      <c r="B8" s="102"/>
      <c r="C8" s="158" t="s">
        <v>34</v>
      </c>
      <c r="D8" s="3" t="s">
        <v>17</v>
      </c>
      <c r="E8" s="3" t="s">
        <v>37</v>
      </c>
      <c r="F8" s="3" t="s">
        <v>34</v>
      </c>
      <c r="G8" s="3" t="s">
        <v>17</v>
      </c>
      <c r="H8" s="153" t="s">
        <v>37</v>
      </c>
      <c r="I8" s="83" t="s">
        <v>34</v>
      </c>
      <c r="J8" s="3" t="s">
        <v>17</v>
      </c>
      <c r="K8" s="3" t="s">
        <v>37</v>
      </c>
      <c r="L8" s="3" t="s">
        <v>34</v>
      </c>
      <c r="M8" s="3" t="s">
        <v>17</v>
      </c>
      <c r="N8" s="153" t="s">
        <v>37</v>
      </c>
      <c r="O8" s="83" t="s">
        <v>34</v>
      </c>
      <c r="P8" s="3" t="s">
        <v>17</v>
      </c>
      <c r="Q8" s="3" t="s">
        <v>37</v>
      </c>
      <c r="R8" s="3" t="s">
        <v>34</v>
      </c>
      <c r="S8" s="3" t="s">
        <v>17</v>
      </c>
      <c r="T8" s="153" t="s">
        <v>37</v>
      </c>
    </row>
    <row r="9" spans="1:20" ht="15">
      <c r="A9" s="103">
        <v>1</v>
      </c>
      <c r="B9" s="104" t="s">
        <v>30</v>
      </c>
      <c r="C9" s="161">
        <v>5.78</v>
      </c>
      <c r="D9" s="4">
        <v>20.51</v>
      </c>
      <c r="E9" s="140">
        <f>C9*D9</f>
        <v>118.54780000000001</v>
      </c>
      <c r="F9" s="154">
        <v>5.78</v>
      </c>
      <c r="G9" s="4">
        <v>19.42</v>
      </c>
      <c r="H9" s="147">
        <f>F9*G9</f>
        <v>112.24760000000002</v>
      </c>
      <c r="I9" s="85">
        <v>5.78</v>
      </c>
      <c r="J9" s="33">
        <v>21.5</v>
      </c>
      <c r="K9" s="140">
        <f>I9*J9</f>
        <v>124.27000000000001</v>
      </c>
      <c r="L9" s="154">
        <v>5.78</v>
      </c>
      <c r="M9" s="4">
        <v>20.58</v>
      </c>
      <c r="N9" s="147">
        <f>L9*M9</f>
        <v>118.9524</v>
      </c>
      <c r="O9" s="85">
        <v>5.78</v>
      </c>
      <c r="P9" s="33">
        <v>21.5</v>
      </c>
      <c r="Q9" s="140">
        <f>O9*P9</f>
        <v>124.27000000000001</v>
      </c>
      <c r="R9" s="154">
        <v>5.78</v>
      </c>
      <c r="S9" s="4">
        <v>20.76</v>
      </c>
      <c r="T9" s="147">
        <f>R9*S9</f>
        <v>119.99280000000002</v>
      </c>
    </row>
    <row r="10" spans="1:20" ht="15">
      <c r="A10" s="79"/>
      <c r="B10" s="80" t="s">
        <v>26</v>
      </c>
      <c r="C10" s="158"/>
      <c r="D10" s="3"/>
      <c r="E10" s="141"/>
      <c r="F10" s="3"/>
      <c r="G10" s="3"/>
      <c r="H10" s="153"/>
      <c r="I10" s="83"/>
      <c r="J10" s="3"/>
      <c r="K10" s="141"/>
      <c r="L10" s="3"/>
      <c r="M10" s="3"/>
      <c r="N10" s="153"/>
      <c r="O10" s="83"/>
      <c r="P10" s="3"/>
      <c r="Q10" s="141"/>
      <c r="R10" s="3"/>
      <c r="S10" s="3"/>
      <c r="T10" s="153"/>
    </row>
    <row r="11" spans="1:20" ht="23.25" customHeight="1">
      <c r="A11" s="105">
        <v>2</v>
      </c>
      <c r="B11" s="106" t="s">
        <v>38</v>
      </c>
      <c r="C11" s="143">
        <v>4.915</v>
      </c>
      <c r="D11" s="15">
        <v>20.51</v>
      </c>
      <c r="E11" s="142">
        <f aca="true" t="shared" si="0" ref="E11:E17">C11*D11</f>
        <v>100.80665</v>
      </c>
      <c r="F11" s="15"/>
      <c r="G11" s="15"/>
      <c r="H11" s="90"/>
      <c r="I11" s="89">
        <v>4.915</v>
      </c>
      <c r="J11" s="33">
        <v>21.5</v>
      </c>
      <c r="K11" s="142">
        <f aca="true" t="shared" si="1" ref="K11:K17">I11*J11</f>
        <v>105.6725</v>
      </c>
      <c r="L11" s="15"/>
      <c r="M11" s="15"/>
      <c r="N11" s="90"/>
      <c r="O11" s="89">
        <v>4.915</v>
      </c>
      <c r="P11" s="33">
        <v>21.5</v>
      </c>
      <c r="Q11" s="142">
        <f aca="true" t="shared" si="2" ref="Q11:Q17">O11*P11</f>
        <v>105.6725</v>
      </c>
      <c r="R11" s="15"/>
      <c r="S11" s="15"/>
      <c r="T11" s="90"/>
    </row>
    <row r="12" spans="1:20" ht="23.25" customHeight="1">
      <c r="A12" s="105">
        <v>3</v>
      </c>
      <c r="B12" s="106" t="s">
        <v>29</v>
      </c>
      <c r="C12" s="162">
        <v>2.89</v>
      </c>
      <c r="D12" s="15">
        <v>20.51</v>
      </c>
      <c r="E12" s="142">
        <f t="shared" si="0"/>
        <v>59.273900000000005</v>
      </c>
      <c r="F12" s="15"/>
      <c r="G12" s="15"/>
      <c r="H12" s="90"/>
      <c r="I12" s="87">
        <v>2.89</v>
      </c>
      <c r="J12" s="33">
        <v>21.5</v>
      </c>
      <c r="K12" s="142">
        <f t="shared" si="1"/>
        <v>62.135000000000005</v>
      </c>
      <c r="L12" s="15"/>
      <c r="M12" s="15"/>
      <c r="N12" s="90"/>
      <c r="O12" s="87">
        <v>2.89</v>
      </c>
      <c r="P12" s="33">
        <v>21.5</v>
      </c>
      <c r="Q12" s="142">
        <f t="shared" si="2"/>
        <v>62.135000000000005</v>
      </c>
      <c r="R12" s="15"/>
      <c r="S12" s="15"/>
      <c r="T12" s="90"/>
    </row>
    <row r="13" spans="1:20" ht="23.25" customHeight="1">
      <c r="A13" s="105">
        <v>4</v>
      </c>
      <c r="B13" s="106" t="s">
        <v>31</v>
      </c>
      <c r="C13" s="162">
        <v>1.521</v>
      </c>
      <c r="D13" s="15">
        <v>20.51</v>
      </c>
      <c r="E13" s="142">
        <f t="shared" si="0"/>
        <v>31.195710000000002</v>
      </c>
      <c r="F13" s="15"/>
      <c r="G13" s="15"/>
      <c r="H13" s="90"/>
      <c r="I13" s="87">
        <v>1.521</v>
      </c>
      <c r="J13" s="33">
        <v>21.5</v>
      </c>
      <c r="K13" s="142">
        <f t="shared" si="1"/>
        <v>32.701499999999996</v>
      </c>
      <c r="L13" s="15"/>
      <c r="M13" s="15"/>
      <c r="N13" s="90"/>
      <c r="O13" s="87">
        <v>1.521</v>
      </c>
      <c r="P13" s="33">
        <v>21.5</v>
      </c>
      <c r="Q13" s="142">
        <f t="shared" si="2"/>
        <v>32.701499999999996</v>
      </c>
      <c r="R13" s="15"/>
      <c r="S13" s="15"/>
      <c r="T13" s="90"/>
    </row>
    <row r="14" spans="1:20" ht="23.25" customHeight="1">
      <c r="A14" s="105">
        <v>5</v>
      </c>
      <c r="B14" s="106" t="s">
        <v>13</v>
      </c>
      <c r="C14" s="143">
        <v>1.166</v>
      </c>
      <c r="D14" s="15">
        <v>20.51</v>
      </c>
      <c r="E14" s="142">
        <f t="shared" si="0"/>
        <v>23.91466</v>
      </c>
      <c r="F14" s="15"/>
      <c r="G14" s="15"/>
      <c r="H14" s="90"/>
      <c r="I14" s="89">
        <v>1.166</v>
      </c>
      <c r="J14" s="33">
        <v>21.5</v>
      </c>
      <c r="K14" s="142">
        <f t="shared" si="1"/>
        <v>25.069</v>
      </c>
      <c r="L14" s="15"/>
      <c r="M14" s="15"/>
      <c r="N14" s="90"/>
      <c r="O14" s="89">
        <v>1.166</v>
      </c>
      <c r="P14" s="33">
        <v>21.5</v>
      </c>
      <c r="Q14" s="142">
        <f t="shared" si="2"/>
        <v>25.069</v>
      </c>
      <c r="R14" s="15"/>
      <c r="S14" s="15"/>
      <c r="T14" s="90"/>
    </row>
    <row r="15" spans="1:20" ht="23.25" customHeight="1">
      <c r="A15" s="105">
        <v>6</v>
      </c>
      <c r="B15" s="106" t="s">
        <v>45</v>
      </c>
      <c r="C15" s="162">
        <v>1.98</v>
      </c>
      <c r="D15" s="15">
        <v>20.51</v>
      </c>
      <c r="E15" s="142">
        <f t="shared" si="0"/>
        <v>40.6098</v>
      </c>
      <c r="F15" s="15"/>
      <c r="G15" s="15"/>
      <c r="H15" s="90"/>
      <c r="I15" s="87">
        <v>1.98</v>
      </c>
      <c r="J15" s="33">
        <v>21.5</v>
      </c>
      <c r="K15" s="142">
        <f t="shared" si="1"/>
        <v>42.57</v>
      </c>
      <c r="L15" s="15"/>
      <c r="M15" s="15"/>
      <c r="N15" s="90"/>
      <c r="O15" s="87">
        <v>1.98</v>
      </c>
      <c r="P15" s="33">
        <v>21.5</v>
      </c>
      <c r="Q15" s="142">
        <f t="shared" si="2"/>
        <v>42.57</v>
      </c>
      <c r="R15" s="15"/>
      <c r="S15" s="15"/>
      <c r="T15" s="90"/>
    </row>
    <row r="16" spans="1:20" ht="23.25" customHeight="1">
      <c r="A16" s="105">
        <v>7</v>
      </c>
      <c r="B16" s="106" t="s">
        <v>46</v>
      </c>
      <c r="C16" s="143">
        <v>0.243</v>
      </c>
      <c r="D16" s="15">
        <v>20.51</v>
      </c>
      <c r="E16" s="142">
        <f t="shared" si="0"/>
        <v>4.98393</v>
      </c>
      <c r="F16" s="15"/>
      <c r="G16" s="15"/>
      <c r="H16" s="90"/>
      <c r="I16" s="89">
        <v>0.243</v>
      </c>
      <c r="J16" s="33">
        <v>21.5</v>
      </c>
      <c r="K16" s="142">
        <f t="shared" si="1"/>
        <v>5.2245</v>
      </c>
      <c r="L16" s="15"/>
      <c r="M16" s="15"/>
      <c r="N16" s="90"/>
      <c r="O16" s="89">
        <v>0.243</v>
      </c>
      <c r="P16" s="33">
        <v>21.5</v>
      </c>
      <c r="Q16" s="142">
        <f t="shared" si="2"/>
        <v>5.2245</v>
      </c>
      <c r="R16" s="15"/>
      <c r="S16" s="15"/>
      <c r="T16" s="90"/>
    </row>
    <row r="17" spans="1:20" ht="23.25" customHeight="1" thickBot="1">
      <c r="A17" s="107">
        <v>8</v>
      </c>
      <c r="B17" s="108" t="s">
        <v>47</v>
      </c>
      <c r="C17" s="163">
        <v>2.89</v>
      </c>
      <c r="D17" s="92">
        <v>20.51</v>
      </c>
      <c r="E17" s="149">
        <f t="shared" si="0"/>
        <v>59.273900000000005</v>
      </c>
      <c r="F17" s="92"/>
      <c r="G17" s="92"/>
      <c r="H17" s="94"/>
      <c r="I17" s="155">
        <v>2.89</v>
      </c>
      <c r="J17" s="95">
        <v>21.5</v>
      </c>
      <c r="K17" s="149">
        <f t="shared" si="1"/>
        <v>62.135000000000005</v>
      </c>
      <c r="L17" s="92"/>
      <c r="M17" s="92"/>
      <c r="N17" s="94"/>
      <c r="O17" s="155">
        <v>2.89</v>
      </c>
      <c r="P17" s="95">
        <v>21.5</v>
      </c>
      <c r="Q17" s="149">
        <f t="shared" si="2"/>
        <v>62.135000000000005</v>
      </c>
      <c r="R17" s="92"/>
      <c r="S17" s="92"/>
      <c r="T17" s="94"/>
    </row>
    <row r="18" spans="1:20" ht="23.25" customHeight="1">
      <c r="A18" s="205"/>
      <c r="B18" s="205"/>
      <c r="C18" s="206"/>
      <c r="D18" s="207"/>
      <c r="E18" s="208"/>
      <c r="F18" s="207"/>
      <c r="G18" s="207"/>
      <c r="H18" s="207"/>
      <c r="I18" s="206"/>
      <c r="J18" s="209"/>
      <c r="K18" s="208"/>
      <c r="L18" s="207"/>
      <c r="M18" s="207"/>
      <c r="N18" s="207"/>
      <c r="O18" s="206"/>
      <c r="P18" s="209"/>
      <c r="Q18" s="208"/>
      <c r="R18" s="207"/>
      <c r="S18" s="207"/>
      <c r="T18" s="207"/>
    </row>
    <row r="19" spans="9:20" ht="15"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2:6" ht="15">
      <c r="B20" s="229" t="s">
        <v>82</v>
      </c>
      <c r="C20" s="229"/>
      <c r="D20" s="229"/>
      <c r="E20" s="229"/>
      <c r="F20" s="229"/>
    </row>
  </sheetData>
  <sheetProtection/>
  <mergeCells count="10">
    <mergeCell ref="C6:E6"/>
    <mergeCell ref="F6:H6"/>
    <mergeCell ref="C5:H5"/>
    <mergeCell ref="B20:F20"/>
    <mergeCell ref="O5:T5"/>
    <mergeCell ref="I6:K6"/>
    <mergeCell ref="L6:N6"/>
    <mergeCell ref="I5:N5"/>
    <mergeCell ref="O6:Q6"/>
    <mergeCell ref="R6:T6"/>
  </mergeCells>
  <printOptions/>
  <pageMargins left="0.24" right="0.1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57421875" style="0" customWidth="1"/>
    <col min="2" max="2" width="63.7109375" style="0" customWidth="1"/>
    <col min="3" max="3" width="11.8515625" style="0" customWidth="1"/>
    <col min="4" max="4" width="8.28125" style="0" customWidth="1"/>
    <col min="5" max="5" width="10.140625" style="0" customWidth="1"/>
    <col min="7" max="7" width="8.28125" style="0" customWidth="1"/>
    <col min="8" max="8" width="11.140625" style="0" customWidth="1"/>
  </cols>
  <sheetData>
    <row r="1" spans="2:3" ht="15">
      <c r="B1" s="32" t="s">
        <v>71</v>
      </c>
      <c r="C1" s="5"/>
    </row>
    <row r="2" spans="2:5" ht="15">
      <c r="B2" s="30" t="s">
        <v>68</v>
      </c>
      <c r="C2" s="30"/>
      <c r="D2" s="30"/>
      <c r="E2" s="30"/>
    </row>
    <row r="3" spans="2:5" ht="15">
      <c r="B3" s="30" t="s">
        <v>93</v>
      </c>
      <c r="C3" s="30"/>
      <c r="D3" s="30"/>
      <c r="E3" s="30"/>
    </row>
    <row r="4" spans="2:5" ht="15">
      <c r="B4" s="30"/>
      <c r="C4" s="30"/>
      <c r="D4" s="30"/>
      <c r="E4" s="30"/>
    </row>
    <row r="5" spans="2:5" ht="15.75" thickBot="1">
      <c r="B5" s="30"/>
      <c r="C5" s="30"/>
      <c r="D5" s="30"/>
      <c r="E5" s="30"/>
    </row>
    <row r="6" spans="1:8" ht="15">
      <c r="A6" s="164"/>
      <c r="B6" s="171"/>
      <c r="C6" s="233" t="s">
        <v>60</v>
      </c>
      <c r="D6" s="234"/>
      <c r="E6" s="235"/>
      <c r="F6" s="230" t="s">
        <v>76</v>
      </c>
      <c r="G6" s="231"/>
      <c r="H6" s="232"/>
    </row>
    <row r="7" spans="1:8" ht="15">
      <c r="A7" s="165"/>
      <c r="B7" s="172"/>
      <c r="C7" s="76" t="s">
        <v>19</v>
      </c>
      <c r="D7" s="11"/>
      <c r="E7" s="109"/>
      <c r="F7" s="76" t="s">
        <v>19</v>
      </c>
      <c r="G7" s="11"/>
      <c r="H7" s="109"/>
    </row>
    <row r="8" spans="1:8" ht="18.75">
      <c r="A8" s="165"/>
      <c r="B8" s="173" t="s">
        <v>35</v>
      </c>
      <c r="C8" s="77" t="s">
        <v>15</v>
      </c>
      <c r="D8" s="2" t="s">
        <v>16</v>
      </c>
      <c r="E8" s="78" t="s">
        <v>18</v>
      </c>
      <c r="F8" s="77" t="s">
        <v>15</v>
      </c>
      <c r="G8" s="2" t="s">
        <v>16</v>
      </c>
      <c r="H8" s="78" t="s">
        <v>18</v>
      </c>
    </row>
    <row r="9" spans="1:8" ht="15">
      <c r="A9" s="166"/>
      <c r="B9" s="174"/>
      <c r="C9" s="79" t="s">
        <v>34</v>
      </c>
      <c r="D9" s="8" t="s">
        <v>17</v>
      </c>
      <c r="E9" s="80" t="s">
        <v>37</v>
      </c>
      <c r="F9" s="79" t="s">
        <v>34</v>
      </c>
      <c r="G9" s="8" t="s">
        <v>17</v>
      </c>
      <c r="H9" s="80" t="s">
        <v>37</v>
      </c>
    </row>
    <row r="10" spans="1:8" ht="15">
      <c r="A10" s="160">
        <v>1</v>
      </c>
      <c r="B10" s="175" t="s">
        <v>32</v>
      </c>
      <c r="C10" s="77">
        <v>4.915</v>
      </c>
      <c r="D10" s="2">
        <v>20.51</v>
      </c>
      <c r="E10" s="148">
        <f>C10*D10</f>
        <v>100.80665</v>
      </c>
      <c r="F10" s="77">
        <v>4.915</v>
      </c>
      <c r="G10" s="35">
        <v>21.5</v>
      </c>
      <c r="H10" s="148">
        <f>F10*G10</f>
        <v>105.6725</v>
      </c>
    </row>
    <row r="11" spans="1:8" ht="15">
      <c r="A11" s="145"/>
      <c r="B11" s="176" t="s">
        <v>33</v>
      </c>
      <c r="C11" s="79"/>
      <c r="D11" s="8"/>
      <c r="E11" s="167"/>
      <c r="F11" s="79"/>
      <c r="G11" s="8"/>
      <c r="H11" s="167"/>
    </row>
    <row r="12" spans="1:8" ht="23.25" customHeight="1">
      <c r="A12" s="146">
        <v>2</v>
      </c>
      <c r="B12" s="177" t="s">
        <v>29</v>
      </c>
      <c r="C12" s="111">
        <v>2.89</v>
      </c>
      <c r="D12" s="2">
        <v>20.51</v>
      </c>
      <c r="E12" s="148">
        <f aca="true" t="shared" si="0" ref="E12:E18">C12*D12</f>
        <v>59.273900000000005</v>
      </c>
      <c r="F12" s="111">
        <v>2.89</v>
      </c>
      <c r="G12" s="35">
        <v>21.5</v>
      </c>
      <c r="H12" s="148">
        <f aca="true" t="shared" si="1" ref="H12:H18">F12*G12</f>
        <v>62.135000000000005</v>
      </c>
    </row>
    <row r="13" spans="1:8" ht="23.25" customHeight="1">
      <c r="A13" s="146">
        <v>3</v>
      </c>
      <c r="B13" s="177" t="s">
        <v>31</v>
      </c>
      <c r="C13" s="105">
        <v>1.521</v>
      </c>
      <c r="D13" s="10">
        <v>20.51</v>
      </c>
      <c r="E13" s="168">
        <f t="shared" si="0"/>
        <v>31.195710000000002</v>
      </c>
      <c r="F13" s="105">
        <v>1.521</v>
      </c>
      <c r="G13" s="35">
        <v>21.5</v>
      </c>
      <c r="H13" s="168">
        <f t="shared" si="1"/>
        <v>32.701499999999996</v>
      </c>
    </row>
    <row r="14" spans="1:8" ht="23.25" customHeight="1">
      <c r="A14" s="146">
        <v>4</v>
      </c>
      <c r="B14" s="177" t="s">
        <v>39</v>
      </c>
      <c r="C14" s="111">
        <v>2.89</v>
      </c>
      <c r="D14" s="14">
        <v>20.51</v>
      </c>
      <c r="E14" s="169">
        <f t="shared" si="0"/>
        <v>59.273900000000005</v>
      </c>
      <c r="F14" s="111">
        <v>2.89</v>
      </c>
      <c r="G14" s="35">
        <v>21.5</v>
      </c>
      <c r="H14" s="169">
        <f t="shared" si="1"/>
        <v>62.135000000000005</v>
      </c>
    </row>
    <row r="15" spans="1:8" ht="23.25" customHeight="1">
      <c r="A15" s="146">
        <v>5</v>
      </c>
      <c r="B15" s="177" t="s">
        <v>40</v>
      </c>
      <c r="C15" s="113">
        <v>1.98</v>
      </c>
      <c r="D15" s="25">
        <v>20.51</v>
      </c>
      <c r="E15" s="169">
        <f t="shared" si="0"/>
        <v>40.6098</v>
      </c>
      <c r="F15" s="113">
        <v>1.98</v>
      </c>
      <c r="G15" s="35">
        <v>21.5</v>
      </c>
      <c r="H15" s="169">
        <f t="shared" si="1"/>
        <v>42.57</v>
      </c>
    </row>
    <row r="16" spans="1:8" ht="23.25" customHeight="1">
      <c r="A16" s="146">
        <v>6</v>
      </c>
      <c r="B16" s="177" t="s">
        <v>41</v>
      </c>
      <c r="C16" s="114">
        <v>1.673</v>
      </c>
      <c r="D16" s="25">
        <v>20.51</v>
      </c>
      <c r="E16" s="169">
        <f t="shared" si="0"/>
        <v>34.313230000000004</v>
      </c>
      <c r="F16" s="114">
        <v>1.673</v>
      </c>
      <c r="G16" s="35">
        <v>21.5</v>
      </c>
      <c r="H16" s="169">
        <f t="shared" si="1"/>
        <v>35.969500000000004</v>
      </c>
    </row>
    <row r="17" spans="1:8" ht="23.25" customHeight="1">
      <c r="A17" s="146">
        <v>7</v>
      </c>
      <c r="B17" s="177" t="s">
        <v>42</v>
      </c>
      <c r="C17" s="114">
        <v>0.243</v>
      </c>
      <c r="D17" s="25">
        <v>20.51</v>
      </c>
      <c r="E17" s="169">
        <f t="shared" si="0"/>
        <v>4.98393</v>
      </c>
      <c r="F17" s="114">
        <v>0.243</v>
      </c>
      <c r="G17" s="35">
        <v>21.5</v>
      </c>
      <c r="H17" s="169">
        <f t="shared" si="1"/>
        <v>5.2245</v>
      </c>
    </row>
    <row r="18" spans="1:8" ht="23.25" customHeight="1" thickBot="1">
      <c r="A18" s="146">
        <v>8</v>
      </c>
      <c r="B18" s="178" t="s">
        <v>43</v>
      </c>
      <c r="C18" s="115">
        <v>0.243</v>
      </c>
      <c r="D18" s="123">
        <v>20.51</v>
      </c>
      <c r="E18" s="170">
        <f t="shared" si="0"/>
        <v>4.98393</v>
      </c>
      <c r="F18" s="115">
        <v>0.243</v>
      </c>
      <c r="G18" s="116">
        <v>21.5</v>
      </c>
      <c r="H18" s="170">
        <f t="shared" si="1"/>
        <v>5.2245</v>
      </c>
    </row>
    <row r="19" spans="6:8" ht="15">
      <c r="F19" s="38"/>
      <c r="G19" s="38"/>
      <c r="H19" s="38"/>
    </row>
    <row r="21" spans="2:3" ht="15">
      <c r="B21" t="s">
        <v>57</v>
      </c>
      <c r="C21" t="s">
        <v>63</v>
      </c>
    </row>
  </sheetData>
  <sheetProtection/>
  <mergeCells count="2">
    <mergeCell ref="F6:H6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28125" style="0" customWidth="1"/>
    <col min="2" max="2" width="44.140625" style="0" customWidth="1"/>
    <col min="3" max="3" width="10.421875" style="0" customWidth="1"/>
    <col min="4" max="4" width="9.140625" style="0" customWidth="1"/>
    <col min="5" max="5" width="9.7109375" style="0" customWidth="1"/>
    <col min="8" max="8" width="10.140625" style="0" customWidth="1"/>
  </cols>
  <sheetData>
    <row r="1" spans="2:3" ht="15">
      <c r="B1" s="32" t="s">
        <v>71</v>
      </c>
      <c r="C1" s="5"/>
    </row>
    <row r="2" spans="2:5" ht="15">
      <c r="B2" s="30" t="s">
        <v>58</v>
      </c>
      <c r="C2" s="30"/>
      <c r="D2" s="30"/>
      <c r="E2" s="30"/>
    </row>
    <row r="3" spans="2:5" ht="15">
      <c r="B3" s="30" t="s">
        <v>83</v>
      </c>
      <c r="C3" s="30"/>
      <c r="D3" s="30"/>
      <c r="E3" s="30"/>
    </row>
    <row r="4" spans="2:5" ht="15">
      <c r="B4" s="30"/>
      <c r="C4" s="30"/>
      <c r="D4" s="30"/>
      <c r="E4" s="30"/>
    </row>
    <row r="5" spans="2:5" ht="15.75" thickBot="1">
      <c r="B5" s="30"/>
      <c r="C5" s="30"/>
      <c r="D5" s="30"/>
      <c r="E5" s="30"/>
    </row>
    <row r="6" spans="1:8" ht="15">
      <c r="A6" s="117"/>
      <c r="B6" s="182"/>
      <c r="C6" s="233" t="s">
        <v>60</v>
      </c>
      <c r="D6" s="234"/>
      <c r="E6" s="235"/>
      <c r="F6" s="230" t="s">
        <v>76</v>
      </c>
      <c r="G6" s="231"/>
      <c r="H6" s="232"/>
    </row>
    <row r="7" spans="1:8" ht="16.5" customHeight="1">
      <c r="A7" s="119"/>
      <c r="B7" s="43"/>
      <c r="C7" s="224" t="s">
        <v>81</v>
      </c>
      <c r="D7" s="225"/>
      <c r="E7" s="228"/>
      <c r="F7" s="224" t="s">
        <v>81</v>
      </c>
      <c r="G7" s="225"/>
      <c r="H7" s="228"/>
    </row>
    <row r="8" spans="1:8" ht="18.75">
      <c r="A8" s="119"/>
      <c r="B8" s="44" t="s">
        <v>35</v>
      </c>
      <c r="C8" s="81" t="s">
        <v>15</v>
      </c>
      <c r="D8" s="4" t="s">
        <v>16</v>
      </c>
      <c r="E8" s="152" t="s">
        <v>18</v>
      </c>
      <c r="F8" s="81" t="s">
        <v>15</v>
      </c>
      <c r="G8" s="4" t="s">
        <v>16</v>
      </c>
      <c r="H8" s="152" t="s">
        <v>18</v>
      </c>
    </row>
    <row r="9" spans="1:8" ht="15">
      <c r="A9" s="120"/>
      <c r="B9" s="126"/>
      <c r="C9" s="83" t="s">
        <v>34</v>
      </c>
      <c r="D9" s="3" t="s">
        <v>17</v>
      </c>
      <c r="E9" s="153" t="s">
        <v>37</v>
      </c>
      <c r="F9" s="83" t="s">
        <v>34</v>
      </c>
      <c r="G9" s="3" t="s">
        <v>17</v>
      </c>
      <c r="H9" s="153" t="s">
        <v>37</v>
      </c>
    </row>
    <row r="10" spans="1:8" ht="24" customHeight="1">
      <c r="A10" s="120">
        <v>1</v>
      </c>
      <c r="B10" s="166" t="s">
        <v>31</v>
      </c>
      <c r="C10" s="89">
        <v>1.521</v>
      </c>
      <c r="D10" s="15">
        <v>20.51</v>
      </c>
      <c r="E10" s="179">
        <f aca="true" t="shared" si="0" ref="E10:E15">C10*D10</f>
        <v>31.195710000000002</v>
      </c>
      <c r="F10" s="89">
        <v>1.521</v>
      </c>
      <c r="G10" s="180">
        <v>21.5</v>
      </c>
      <c r="H10" s="179">
        <f aca="true" t="shared" si="1" ref="H10:H15">F10*G10</f>
        <v>32.701499999999996</v>
      </c>
    </row>
    <row r="11" spans="1:8" ht="24" customHeight="1">
      <c r="A11" s="105">
        <v>2</v>
      </c>
      <c r="B11" s="146" t="s">
        <v>47</v>
      </c>
      <c r="C11" s="87">
        <v>2.89</v>
      </c>
      <c r="D11" s="15">
        <v>20.51</v>
      </c>
      <c r="E11" s="179">
        <f t="shared" si="0"/>
        <v>59.273900000000005</v>
      </c>
      <c r="F11" s="87">
        <v>2.89</v>
      </c>
      <c r="G11" s="180">
        <v>21.5</v>
      </c>
      <c r="H11" s="179">
        <f t="shared" si="1"/>
        <v>62.135000000000005</v>
      </c>
    </row>
    <row r="12" spans="1:8" ht="24" customHeight="1">
      <c r="A12" s="105">
        <v>3</v>
      </c>
      <c r="B12" s="146" t="s">
        <v>40</v>
      </c>
      <c r="C12" s="87">
        <v>1.98</v>
      </c>
      <c r="D12" s="15">
        <v>20.51</v>
      </c>
      <c r="E12" s="179">
        <f t="shared" si="0"/>
        <v>40.6098</v>
      </c>
      <c r="F12" s="87">
        <v>1.98</v>
      </c>
      <c r="G12" s="180">
        <v>21.5</v>
      </c>
      <c r="H12" s="179">
        <f t="shared" si="1"/>
        <v>42.57</v>
      </c>
    </row>
    <row r="13" spans="1:8" ht="24" customHeight="1">
      <c r="A13" s="105">
        <v>4</v>
      </c>
      <c r="B13" s="146" t="s">
        <v>41</v>
      </c>
      <c r="C13" s="89">
        <v>1.673</v>
      </c>
      <c r="D13" s="15">
        <v>20.51</v>
      </c>
      <c r="E13" s="179">
        <f t="shared" si="0"/>
        <v>34.313230000000004</v>
      </c>
      <c r="F13" s="89">
        <v>1.673</v>
      </c>
      <c r="G13" s="180">
        <v>21.5</v>
      </c>
      <c r="H13" s="179">
        <f t="shared" si="1"/>
        <v>35.969500000000004</v>
      </c>
    </row>
    <row r="14" spans="1:8" ht="24" customHeight="1">
      <c r="A14" s="105">
        <v>5</v>
      </c>
      <c r="B14" s="146" t="s">
        <v>42</v>
      </c>
      <c r="C14" s="89">
        <v>0.243</v>
      </c>
      <c r="D14" s="15">
        <v>20.51</v>
      </c>
      <c r="E14" s="179">
        <f t="shared" si="0"/>
        <v>4.98393</v>
      </c>
      <c r="F14" s="89">
        <v>0.243</v>
      </c>
      <c r="G14" s="180">
        <v>21.5</v>
      </c>
      <c r="H14" s="179">
        <f t="shared" si="1"/>
        <v>5.2245</v>
      </c>
    </row>
    <row r="15" spans="1:8" ht="24" customHeight="1" thickBot="1">
      <c r="A15" s="107">
        <v>6</v>
      </c>
      <c r="B15" s="183" t="s">
        <v>43</v>
      </c>
      <c r="C15" s="91">
        <v>0.243</v>
      </c>
      <c r="D15" s="92">
        <v>20.51</v>
      </c>
      <c r="E15" s="181">
        <f t="shared" si="0"/>
        <v>4.98393</v>
      </c>
      <c r="F15" s="91">
        <v>0.243</v>
      </c>
      <c r="G15" s="95">
        <v>21.5</v>
      </c>
      <c r="H15" s="181">
        <f t="shared" si="1"/>
        <v>5.2245</v>
      </c>
    </row>
    <row r="21" spans="2:3" ht="15">
      <c r="B21" t="s">
        <v>57</v>
      </c>
      <c r="C21" t="s">
        <v>63</v>
      </c>
    </row>
  </sheetData>
  <sheetProtection/>
  <mergeCells count="4">
    <mergeCell ref="F6:H6"/>
    <mergeCell ref="C6:E6"/>
    <mergeCell ref="C7:E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0.28125" style="0" customWidth="1"/>
    <col min="3" max="3" width="11.57421875" style="0" customWidth="1"/>
    <col min="4" max="4" width="14.00390625" style="0" customWidth="1"/>
    <col min="5" max="5" width="17.421875" style="0" customWidth="1"/>
    <col min="6" max="6" width="17.8515625" style="0" customWidth="1"/>
    <col min="7" max="7" width="11.28125" style="0" customWidth="1"/>
  </cols>
  <sheetData>
    <row r="3" spans="1:7" ht="82.5" customHeight="1">
      <c r="A3" s="239" t="s">
        <v>94</v>
      </c>
      <c r="B3" s="239"/>
      <c r="C3" s="239"/>
      <c r="D3" s="239"/>
      <c r="E3" s="239"/>
      <c r="F3" s="239"/>
      <c r="G3" s="239"/>
    </row>
    <row r="4" spans="1:7" ht="15.75" customHeight="1">
      <c r="A4" s="187"/>
      <c r="B4" s="187"/>
      <c r="C4" s="187"/>
      <c r="D4" s="187"/>
      <c r="E4" s="187"/>
      <c r="F4" s="187"/>
      <c r="G4" s="187"/>
    </row>
    <row r="5" spans="1:5" ht="15">
      <c r="A5" s="186"/>
      <c r="B5" s="186"/>
      <c r="C5" s="186"/>
      <c r="D5" s="186"/>
      <c r="E5" s="186"/>
    </row>
    <row r="6" spans="1:5" ht="15">
      <c r="A6" s="36"/>
      <c r="B6" s="36"/>
      <c r="C6" s="36"/>
      <c r="D6" s="36"/>
      <c r="E6" s="36"/>
    </row>
    <row r="7" spans="1:7" ht="14.25" customHeight="1">
      <c r="A7" s="144"/>
      <c r="B7" s="4" t="s">
        <v>50</v>
      </c>
      <c r="C7" s="4" t="s">
        <v>51</v>
      </c>
      <c r="D7" s="4" t="s">
        <v>51</v>
      </c>
      <c r="E7" s="4" t="s">
        <v>53</v>
      </c>
      <c r="F7" s="4" t="s">
        <v>53</v>
      </c>
      <c r="G7" s="240" t="s">
        <v>67</v>
      </c>
    </row>
    <row r="8" spans="1:7" ht="15">
      <c r="A8" s="195"/>
      <c r="B8" s="26"/>
      <c r="C8" s="26" t="s">
        <v>52</v>
      </c>
      <c r="D8" s="26" t="s">
        <v>52</v>
      </c>
      <c r="E8" s="26" t="s">
        <v>66</v>
      </c>
      <c r="F8" s="26" t="s">
        <v>66</v>
      </c>
      <c r="G8" s="241"/>
    </row>
    <row r="9" spans="1:7" ht="15">
      <c r="A9" s="196"/>
      <c r="B9" s="190"/>
      <c r="C9" s="190" t="s">
        <v>90</v>
      </c>
      <c r="D9" s="190" t="s">
        <v>88</v>
      </c>
      <c r="E9" s="190" t="s">
        <v>86</v>
      </c>
      <c r="F9" s="190" t="s">
        <v>84</v>
      </c>
      <c r="G9" s="241"/>
    </row>
    <row r="10" spans="1:7" ht="15" customHeight="1">
      <c r="A10" s="194"/>
      <c r="B10" s="197"/>
      <c r="C10" s="197" t="s">
        <v>91</v>
      </c>
      <c r="D10" s="197" t="s">
        <v>89</v>
      </c>
      <c r="E10" s="197" t="s">
        <v>87</v>
      </c>
      <c r="F10" s="198" t="s">
        <v>85</v>
      </c>
      <c r="G10" s="242"/>
    </row>
    <row r="11" spans="1:7" ht="15">
      <c r="A11" s="237" t="s">
        <v>64</v>
      </c>
      <c r="B11" s="159" t="s">
        <v>54</v>
      </c>
      <c r="C11" s="191"/>
      <c r="D11" s="191"/>
      <c r="E11" s="191"/>
      <c r="F11" s="192"/>
      <c r="G11" s="193"/>
    </row>
    <row r="12" spans="1:7" ht="15.75">
      <c r="A12" s="237"/>
      <c r="B12" s="26" t="s">
        <v>55</v>
      </c>
      <c r="C12" s="27">
        <v>3</v>
      </c>
      <c r="D12" s="27">
        <v>27.6</v>
      </c>
      <c r="E12" s="184">
        <f>D12/2*20.51</f>
        <v>283.038</v>
      </c>
      <c r="F12" s="199">
        <f>D12/2*21.5</f>
        <v>296.7</v>
      </c>
      <c r="G12" s="200">
        <f>E12+F12</f>
        <v>579.738</v>
      </c>
    </row>
    <row r="13" spans="1:7" ht="32.25" customHeight="1">
      <c r="A13" s="238"/>
      <c r="B13" s="8"/>
      <c r="C13" s="22"/>
      <c r="D13" s="22"/>
      <c r="E13" s="185"/>
      <c r="F13" s="201"/>
      <c r="G13" s="202"/>
    </row>
    <row r="14" spans="1:7" ht="15.75">
      <c r="A14" s="236" t="s">
        <v>65</v>
      </c>
      <c r="B14" s="2" t="s">
        <v>54</v>
      </c>
      <c r="C14" s="20">
        <v>6</v>
      </c>
      <c r="D14" s="20">
        <v>55.2</v>
      </c>
      <c r="E14" s="37">
        <f>D14/2*20.51</f>
        <v>566.076</v>
      </c>
      <c r="F14" s="203">
        <f>D14/2*21.5</f>
        <v>593.4</v>
      </c>
      <c r="G14" s="204">
        <f>E14+F14</f>
        <v>1159.476</v>
      </c>
    </row>
    <row r="15" spans="1:7" ht="15">
      <c r="A15" s="237"/>
      <c r="B15" s="26" t="s">
        <v>55</v>
      </c>
      <c r="C15" s="26"/>
      <c r="D15" s="26"/>
      <c r="E15" s="26"/>
      <c r="F15" s="41"/>
      <c r="G15" s="188"/>
    </row>
    <row r="16" spans="1:7" ht="30.75" customHeight="1">
      <c r="A16" s="238"/>
      <c r="B16" s="8"/>
      <c r="C16" s="3"/>
      <c r="D16" s="3"/>
      <c r="E16" s="3"/>
      <c r="F16" s="40"/>
      <c r="G16" s="189"/>
    </row>
    <row r="20" spans="1:3" ht="15">
      <c r="A20" t="s">
        <v>59</v>
      </c>
      <c r="C20" t="s">
        <v>63</v>
      </c>
    </row>
  </sheetData>
  <sheetProtection/>
  <mergeCells count="4">
    <mergeCell ref="A14:A16"/>
    <mergeCell ref="A11:A13"/>
    <mergeCell ref="A3:G3"/>
    <mergeCell ref="G7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2011-12-22T13:42:55Z</cp:lastPrinted>
  <dcterms:created xsi:type="dcterms:W3CDTF">2006-09-28T05:33:49Z</dcterms:created>
  <dcterms:modified xsi:type="dcterms:W3CDTF">2011-12-27T19:14:55Z</dcterms:modified>
  <cp:category/>
  <cp:version/>
  <cp:contentType/>
  <cp:contentStatus/>
</cp:coreProperties>
</file>